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issv2801\事務共有\みなとメディカル\シス管\00-2.次期システム更新（R08）\202401xx_基幹システムRFI\"/>
    </mc:Choice>
  </mc:AlternateContent>
  <xr:revisionPtr revIDLastSave="0" documentId="13_ncr:1_{35EE1051-3FC4-46B6-BF41-49BE64019F52}" xr6:coauthVersionLast="47" xr6:coauthVersionMax="47" xr10:uidLastSave="{00000000-0000-0000-0000-000000000000}"/>
  <bookViews>
    <workbookView xWindow="-120" yWindow="-120" windowWidth="29040" windowHeight="16440" tabRatio="803" xr2:uid="{00000000-000D-0000-FFFF-FFFF00000000}"/>
  </bookViews>
  <sheets>
    <sheet name="見積書様式" sheetId="5" r:id="rId1"/>
    <sheet name="記入例" sheetId="8" r:id="rId2"/>
  </sheets>
  <definedNames>
    <definedName name="_xlnm.Print_Area" localSheetId="1">記入例!$A$1:$S$70</definedName>
    <definedName name="_xlnm.Print_Area" localSheetId="0">見積書様式!$A$1:$S$80</definedName>
  </definedNames>
  <calcPr calcId="181029"/>
</workbook>
</file>

<file path=xl/calcChain.xml><?xml version="1.0" encoding="utf-8"?>
<calcChain xmlns="http://schemas.openxmlformats.org/spreadsheetml/2006/main">
  <c r="J10" i="8" l="1"/>
  <c r="R7" i="8"/>
  <c r="I7" i="8"/>
  <c r="R36" i="8" l="1"/>
  <c r="R31" i="8"/>
  <c r="R26" i="8"/>
  <c r="R21" i="8"/>
  <c r="R16" i="8"/>
  <c r="R11" i="8"/>
  <c r="R5" i="8"/>
  <c r="R30" i="5"/>
  <c r="R35" i="5"/>
  <c r="R25" i="5"/>
  <c r="R20" i="5"/>
  <c r="R15" i="5"/>
  <c r="R10" i="5"/>
  <c r="R5" i="5"/>
  <c r="R16" i="5"/>
  <c r="R13" i="5"/>
  <c r="R12" i="5"/>
  <c r="R11" i="5"/>
  <c r="R8" i="5"/>
  <c r="R7" i="5"/>
  <c r="R6" i="5"/>
  <c r="R65" i="5"/>
  <c r="R52" i="5"/>
  <c r="R47" i="5"/>
  <c r="R69" i="5"/>
  <c r="I69" i="5"/>
  <c r="R68" i="5"/>
  <c r="I68" i="5"/>
  <c r="R67" i="5"/>
  <c r="I67" i="5"/>
  <c r="R70" i="5"/>
  <c r="I70" i="5"/>
  <c r="R66" i="5"/>
  <c r="I66" i="5"/>
  <c r="R39" i="5"/>
  <c r="I39" i="5"/>
  <c r="R38" i="5"/>
  <c r="I38" i="5"/>
  <c r="R37" i="5"/>
  <c r="I37" i="5"/>
  <c r="R36" i="5"/>
  <c r="I36" i="5"/>
  <c r="R41" i="5"/>
  <c r="I41" i="5"/>
  <c r="R40" i="5"/>
  <c r="I40" i="5"/>
  <c r="I32" i="5"/>
  <c r="R60" i="8" l="1"/>
  <c r="R47" i="8"/>
  <c r="R42" i="8"/>
  <c r="J74" i="5"/>
  <c r="I33" i="8"/>
  <c r="R63" i="8"/>
  <c r="R62" i="8"/>
  <c r="R61" i="8"/>
  <c r="R64" i="8" s="1"/>
  <c r="R58" i="8"/>
  <c r="R57" i="8"/>
  <c r="R56" i="8"/>
  <c r="R55" i="8"/>
  <c r="R54" i="8"/>
  <c r="R53" i="8"/>
  <c r="R52" i="8"/>
  <c r="R51" i="8"/>
  <c r="R50" i="8"/>
  <c r="R49" i="8"/>
  <c r="R48" i="8"/>
  <c r="R45" i="8"/>
  <c r="R44" i="8"/>
  <c r="R43" i="8"/>
  <c r="R39" i="8"/>
  <c r="R38" i="8"/>
  <c r="R37" i="8"/>
  <c r="R34" i="8"/>
  <c r="R33" i="8"/>
  <c r="R32" i="8"/>
  <c r="R35" i="8" s="1"/>
  <c r="R29" i="8"/>
  <c r="R28" i="8"/>
  <c r="R27" i="8"/>
  <c r="R24" i="8"/>
  <c r="R23" i="8"/>
  <c r="R22" i="8"/>
  <c r="R19" i="8"/>
  <c r="R18" i="8"/>
  <c r="R17" i="8"/>
  <c r="R14" i="8"/>
  <c r="R13" i="8"/>
  <c r="R12" i="8"/>
  <c r="R9" i="8"/>
  <c r="R8" i="8"/>
  <c r="R6" i="8"/>
  <c r="P40" i="8"/>
  <c r="P41" i="8" s="1"/>
  <c r="Q40" i="8"/>
  <c r="P46" i="8"/>
  <c r="Q46" i="8"/>
  <c r="P64" i="8"/>
  <c r="Q64" i="8"/>
  <c r="P59" i="8"/>
  <c r="Q59" i="8"/>
  <c r="R50" i="5"/>
  <c r="R49" i="5"/>
  <c r="R48" i="5"/>
  <c r="R44" i="5"/>
  <c r="R43" i="5"/>
  <c r="R42" i="5"/>
  <c r="R33" i="5"/>
  <c r="R32" i="5"/>
  <c r="R31" i="5"/>
  <c r="R28" i="5"/>
  <c r="R27" i="5"/>
  <c r="R26" i="5"/>
  <c r="R23" i="5"/>
  <c r="R24" i="5" s="1"/>
  <c r="R22" i="5"/>
  <c r="R21" i="5"/>
  <c r="R18" i="5"/>
  <c r="R17" i="5"/>
  <c r="R9" i="5"/>
  <c r="R53" i="5"/>
  <c r="R54" i="5"/>
  <c r="R55" i="5"/>
  <c r="R56" i="5"/>
  <c r="R57" i="5"/>
  <c r="R58" i="5"/>
  <c r="R59" i="5"/>
  <c r="R60" i="5"/>
  <c r="R61" i="5"/>
  <c r="R62" i="5"/>
  <c r="R63" i="5"/>
  <c r="R72" i="5"/>
  <c r="R73" i="5"/>
  <c r="R71" i="5"/>
  <c r="P9" i="5"/>
  <c r="Q9" i="5"/>
  <c r="Q46" i="5" s="1"/>
  <c r="P14" i="5"/>
  <c r="Q14" i="5"/>
  <c r="P19" i="5"/>
  <c r="Q19" i="5"/>
  <c r="P24" i="5"/>
  <c r="Q24" i="5"/>
  <c r="P29" i="5"/>
  <c r="Q29" i="5"/>
  <c r="P34" i="5"/>
  <c r="Q34" i="5"/>
  <c r="P45" i="5"/>
  <c r="Q45" i="5"/>
  <c r="P51" i="5"/>
  <c r="Q51" i="5"/>
  <c r="P64" i="5"/>
  <c r="Q64" i="5"/>
  <c r="P74" i="5"/>
  <c r="Q74" i="5"/>
  <c r="P75" i="5"/>
  <c r="O64" i="8"/>
  <c r="N64" i="8"/>
  <c r="M64" i="8"/>
  <c r="L64" i="8"/>
  <c r="K64" i="8"/>
  <c r="J64" i="8"/>
  <c r="I63" i="8"/>
  <c r="I62" i="8"/>
  <c r="I61" i="8"/>
  <c r="O59" i="8"/>
  <c r="N59" i="8"/>
  <c r="M59" i="8"/>
  <c r="L59" i="8"/>
  <c r="K59" i="8"/>
  <c r="J59" i="8"/>
  <c r="I58" i="8"/>
  <c r="I57" i="8"/>
  <c r="I56" i="8"/>
  <c r="I55" i="8"/>
  <c r="I54" i="8"/>
  <c r="I53" i="8"/>
  <c r="I52" i="8"/>
  <c r="I51" i="8"/>
  <c r="I50" i="8"/>
  <c r="I49" i="8"/>
  <c r="I48" i="8"/>
  <c r="O46" i="8"/>
  <c r="O65" i="8" s="1"/>
  <c r="N46" i="8"/>
  <c r="N65" i="8" s="1"/>
  <c r="M46" i="8"/>
  <c r="L46" i="8"/>
  <c r="K46" i="8"/>
  <c r="K65" i="8" s="1"/>
  <c r="J46" i="8"/>
  <c r="I45" i="8"/>
  <c r="I44" i="8"/>
  <c r="I43" i="8"/>
  <c r="O40" i="8"/>
  <c r="N40" i="8"/>
  <c r="M40" i="8"/>
  <c r="L40" i="8"/>
  <c r="K40" i="8"/>
  <c r="J40" i="8"/>
  <c r="I39" i="8"/>
  <c r="I38" i="8"/>
  <c r="I37" i="8"/>
  <c r="O35" i="8"/>
  <c r="N35" i="8"/>
  <c r="M35" i="8"/>
  <c r="L35" i="8"/>
  <c r="K35" i="8"/>
  <c r="J35" i="8"/>
  <c r="I34" i="8"/>
  <c r="I32" i="8"/>
  <c r="O30" i="8"/>
  <c r="N30" i="8"/>
  <c r="M30" i="8"/>
  <c r="L30" i="8"/>
  <c r="K30" i="8"/>
  <c r="J30" i="8"/>
  <c r="I29" i="8"/>
  <c r="I28" i="8"/>
  <c r="I27" i="8"/>
  <c r="O25" i="8"/>
  <c r="N25" i="8"/>
  <c r="M25" i="8"/>
  <c r="L25" i="8"/>
  <c r="K25" i="8"/>
  <c r="J25" i="8"/>
  <c r="I24" i="8"/>
  <c r="I23" i="8"/>
  <c r="I22" i="8"/>
  <c r="O20" i="8"/>
  <c r="N20" i="8"/>
  <c r="M20" i="8"/>
  <c r="L20" i="8"/>
  <c r="K20" i="8"/>
  <c r="J20" i="8"/>
  <c r="I19" i="8"/>
  <c r="I18" i="8"/>
  <c r="I17" i="8"/>
  <c r="O15" i="8"/>
  <c r="N15" i="8"/>
  <c r="M15" i="8"/>
  <c r="M68" i="8" s="1"/>
  <c r="M69" i="8" s="1"/>
  <c r="L15" i="8"/>
  <c r="K15" i="8"/>
  <c r="J15" i="8"/>
  <c r="I14" i="8"/>
  <c r="I13" i="8"/>
  <c r="I12" i="8"/>
  <c r="O10" i="8"/>
  <c r="N10" i="8"/>
  <c r="M10" i="8"/>
  <c r="L10" i="8"/>
  <c r="K10" i="8"/>
  <c r="I9" i="8"/>
  <c r="I8" i="8"/>
  <c r="I6" i="8"/>
  <c r="K9" i="5"/>
  <c r="K14" i="5"/>
  <c r="K19" i="5"/>
  <c r="K24" i="5"/>
  <c r="K29" i="5"/>
  <c r="K34" i="5"/>
  <c r="K45" i="5"/>
  <c r="L9" i="5"/>
  <c r="L14" i="5"/>
  <c r="L19" i="5"/>
  <c r="L24" i="5"/>
  <c r="L29" i="5"/>
  <c r="L34" i="5"/>
  <c r="L45" i="5"/>
  <c r="M9" i="5"/>
  <c r="M14" i="5"/>
  <c r="M19" i="5"/>
  <c r="M24" i="5"/>
  <c r="M29" i="5"/>
  <c r="M34" i="5"/>
  <c r="M45" i="5"/>
  <c r="N9" i="5"/>
  <c r="N14" i="5"/>
  <c r="N19" i="5"/>
  <c r="N24" i="5"/>
  <c r="N29" i="5"/>
  <c r="N34" i="5"/>
  <c r="N45" i="5"/>
  <c r="O9" i="5"/>
  <c r="O14" i="5"/>
  <c r="O19" i="5"/>
  <c r="O24" i="5"/>
  <c r="O29" i="5"/>
  <c r="O34" i="5"/>
  <c r="O45" i="5"/>
  <c r="J9" i="5"/>
  <c r="J14" i="5"/>
  <c r="J19" i="5"/>
  <c r="J24" i="5"/>
  <c r="J29" i="5"/>
  <c r="J34" i="5"/>
  <c r="J45" i="5"/>
  <c r="I55" i="5"/>
  <c r="I56" i="5"/>
  <c r="I6" i="5"/>
  <c r="I7" i="5"/>
  <c r="I8" i="5"/>
  <c r="I11" i="5"/>
  <c r="I12" i="5"/>
  <c r="I13" i="5"/>
  <c r="I16" i="5"/>
  <c r="I17" i="5"/>
  <c r="I18" i="5"/>
  <c r="I21" i="5"/>
  <c r="I22" i="5"/>
  <c r="I23" i="5"/>
  <c r="I26" i="5"/>
  <c r="I27" i="5"/>
  <c r="I28" i="5"/>
  <c r="I31" i="5"/>
  <c r="I33" i="5"/>
  <c r="I42" i="5"/>
  <c r="I43" i="5"/>
  <c r="I44" i="5"/>
  <c r="I48" i="5"/>
  <c r="R51" i="5"/>
  <c r="I49" i="5"/>
  <c r="I50" i="5"/>
  <c r="J51" i="5"/>
  <c r="K51" i="5"/>
  <c r="L51" i="5"/>
  <c r="M51" i="5"/>
  <c r="N51" i="5"/>
  <c r="O51" i="5"/>
  <c r="I53" i="5"/>
  <c r="I54" i="5"/>
  <c r="I57" i="5"/>
  <c r="I58" i="5"/>
  <c r="I59" i="5"/>
  <c r="I60" i="5"/>
  <c r="I61" i="5"/>
  <c r="I62" i="5"/>
  <c r="I63" i="5"/>
  <c r="J64" i="5"/>
  <c r="K64" i="5"/>
  <c r="L64" i="5"/>
  <c r="M64" i="5"/>
  <c r="N64" i="5"/>
  <c r="O64" i="5"/>
  <c r="I71" i="5"/>
  <c r="I72" i="5"/>
  <c r="I73" i="5"/>
  <c r="K74" i="5"/>
  <c r="K75" i="5"/>
  <c r="L74" i="5"/>
  <c r="M74" i="5"/>
  <c r="N74" i="5"/>
  <c r="O74" i="5"/>
  <c r="L68" i="8"/>
  <c r="L69" i="8" s="1"/>
  <c r="L65" i="8" l="1"/>
  <c r="I25" i="8"/>
  <c r="R20" i="8"/>
  <c r="R25" i="8"/>
  <c r="R46" i="8"/>
  <c r="R65" i="8" s="1"/>
  <c r="R15" i="8"/>
  <c r="J78" i="5"/>
  <c r="N41" i="8"/>
  <c r="O68" i="8"/>
  <c r="O69" i="8" s="1"/>
  <c r="M41" i="8"/>
  <c r="Q68" i="8"/>
  <c r="Q69" i="8" s="1"/>
  <c r="Q70" i="8" s="1"/>
  <c r="I64" i="8"/>
  <c r="I59" i="8"/>
  <c r="P65" i="8"/>
  <c r="K41" i="8"/>
  <c r="I15" i="8"/>
  <c r="J68" i="8"/>
  <c r="J69" i="8" s="1"/>
  <c r="J70" i="8" s="1"/>
  <c r="I46" i="8"/>
  <c r="R40" i="8"/>
  <c r="R59" i="8"/>
  <c r="O41" i="8"/>
  <c r="I35" i="8"/>
  <c r="I10" i="8"/>
  <c r="N68" i="8"/>
  <c r="N69" i="8" s="1"/>
  <c r="N70" i="8" s="1"/>
  <c r="L41" i="8"/>
  <c r="I20" i="8"/>
  <c r="I30" i="8"/>
  <c r="I40" i="8"/>
  <c r="J65" i="8"/>
  <c r="M65" i="8"/>
  <c r="Q65" i="8"/>
  <c r="R30" i="8"/>
  <c r="P68" i="8"/>
  <c r="P69" i="8" s="1"/>
  <c r="P70" i="8" s="1"/>
  <c r="R10" i="8"/>
  <c r="I9" i="5"/>
  <c r="R14" i="5"/>
  <c r="R78" i="5" s="1"/>
  <c r="I19" i="5"/>
  <c r="Q75" i="5"/>
  <c r="N46" i="5"/>
  <c r="L46" i="5"/>
  <c r="R74" i="5"/>
  <c r="O75" i="5"/>
  <c r="N75" i="5"/>
  <c r="O46" i="5"/>
  <c r="J75" i="5"/>
  <c r="I51" i="5"/>
  <c r="I45" i="5"/>
  <c r="J46" i="5"/>
  <c r="R29" i="5"/>
  <c r="I74" i="5"/>
  <c r="M75" i="5"/>
  <c r="L75" i="5"/>
  <c r="I29" i="5"/>
  <c r="K46" i="5"/>
  <c r="P46" i="5"/>
  <c r="R64" i="5"/>
  <c r="R19" i="5"/>
  <c r="I34" i="5"/>
  <c r="I14" i="5"/>
  <c r="R34" i="5"/>
  <c r="R45" i="5"/>
  <c r="I24" i="5"/>
  <c r="L70" i="8"/>
  <c r="L78" i="5"/>
  <c r="M70" i="8"/>
  <c r="N78" i="5"/>
  <c r="N79" i="5" s="1"/>
  <c r="N80" i="5" s="1"/>
  <c r="M78" i="5"/>
  <c r="Q78" i="5"/>
  <c r="Q79" i="5" s="1"/>
  <c r="J41" i="8"/>
  <c r="J79" i="5"/>
  <c r="J80" i="5" s="1"/>
  <c r="O78" i="5"/>
  <c r="O79" i="5" s="1"/>
  <c r="O80" i="5" s="1"/>
  <c r="M46" i="5"/>
  <c r="P78" i="5"/>
  <c r="Q41" i="8"/>
  <c r="K78" i="5"/>
  <c r="K68" i="8"/>
  <c r="I64" i="5"/>
  <c r="R75" i="5" l="1"/>
  <c r="O70" i="8"/>
  <c r="R68" i="8"/>
  <c r="R41" i="8"/>
  <c r="R46" i="5"/>
  <c r="Q80" i="5"/>
  <c r="P79" i="5"/>
  <c r="P80" i="5" s="1"/>
  <c r="K69" i="8"/>
  <c r="K70" i="8" s="1"/>
  <c r="L79" i="5"/>
  <c r="L80" i="5" s="1"/>
  <c r="K79" i="5"/>
  <c r="K80" i="5" s="1"/>
  <c r="M79" i="5"/>
  <c r="M80" i="5" s="1"/>
  <c r="R69" i="8" l="1"/>
  <c r="R70" i="8" s="1"/>
  <c r="R79" i="5"/>
  <c r="R80" i="5" s="1"/>
</calcChain>
</file>

<file path=xl/sharedStrings.xml><?xml version="1.0" encoding="utf-8"?>
<sst xmlns="http://schemas.openxmlformats.org/spreadsheetml/2006/main" count="548" uniqueCount="117">
  <si>
    <t>数量</t>
    <rPh sb="0" eb="2">
      <t>スウリョウ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</si>
  <si>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</si>
  <si>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</si>
  <si>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合計（消費税含まず）</t>
    <rPh sb="0" eb="2">
      <t>ゴウケイ</t>
    </rPh>
    <rPh sb="3" eb="6">
      <t>ショウヒゼイ</t>
    </rPh>
    <rPh sb="6" eb="7">
      <t>フク</t>
    </rPh>
    <phoneticPr fontId="2"/>
  </si>
  <si>
    <t>消費税</t>
    <rPh sb="0" eb="3">
      <t>ショウヒゼイ</t>
    </rPh>
    <phoneticPr fontId="2"/>
  </si>
  <si>
    <t>合計（消費税含む）</t>
    <rPh sb="0" eb="2">
      <t>ゴウケイ</t>
    </rPh>
    <rPh sb="3" eb="6">
      <t>ショウヒゼイ</t>
    </rPh>
    <rPh sb="6" eb="7">
      <t>フク</t>
    </rPh>
    <phoneticPr fontId="2"/>
  </si>
  <si>
    <t>標準単価</t>
    <rPh sb="0" eb="2">
      <t>ヒョウジュン</t>
    </rPh>
    <rPh sb="2" eb="4">
      <t>タンカ</t>
    </rPh>
    <phoneticPr fontId="2"/>
  </si>
  <si>
    <t>提供単価</t>
    <rPh sb="0" eb="2">
      <t>テイキョウ</t>
    </rPh>
    <rPh sb="2" eb="4">
      <t>タンカ</t>
    </rPh>
    <phoneticPr fontId="2"/>
  </si>
  <si>
    <t>要件定義</t>
    <rPh sb="0" eb="2">
      <t>ヨウケン</t>
    </rPh>
    <rPh sb="2" eb="4">
      <t>テイギ</t>
    </rPh>
    <phoneticPr fontId="2"/>
  </si>
  <si>
    <t>作業項目</t>
    <rPh sb="0" eb="2">
      <t>サギョウ</t>
    </rPh>
    <rPh sb="2" eb="4">
      <t>コウモク</t>
    </rPh>
    <phoneticPr fontId="2"/>
  </si>
  <si>
    <t>開発経費</t>
    <rPh sb="0" eb="2">
      <t>カイハツ</t>
    </rPh>
    <rPh sb="2" eb="4">
      <t>ケイヒ</t>
    </rPh>
    <phoneticPr fontId="2"/>
  </si>
  <si>
    <t>工数</t>
    <rPh sb="0" eb="2">
      <t>コウスウ</t>
    </rPh>
    <phoneticPr fontId="2"/>
  </si>
  <si>
    <t>提供金額</t>
    <rPh sb="0" eb="2">
      <t>テイキョウ</t>
    </rPh>
    <rPh sb="2" eb="4">
      <t>キンガク</t>
    </rPh>
    <phoneticPr fontId="2"/>
  </si>
  <si>
    <t>備考</t>
    <phoneticPr fontId="2"/>
  </si>
  <si>
    <t>業務または機能</t>
    <rPh sb="0" eb="2">
      <t>ギョウム</t>
    </rPh>
    <rPh sb="5" eb="7">
      <t>キノウ</t>
    </rPh>
    <phoneticPr fontId="2"/>
  </si>
  <si>
    <t>人日</t>
    <rPh sb="0" eb="1">
      <t>ニン</t>
    </rPh>
    <rPh sb="1" eb="2">
      <t>ヒ</t>
    </rPh>
    <phoneticPr fontId="2"/>
  </si>
  <si>
    <t>単位：円</t>
    <rPh sb="0" eb="2">
      <t>タンイ</t>
    </rPh>
    <rPh sb="3" eb="4">
      <t>エン</t>
    </rPh>
    <phoneticPr fontId="2"/>
  </si>
  <si>
    <t>基本設計</t>
    <rPh sb="0" eb="2">
      <t>キホン</t>
    </rPh>
    <rPh sb="2" eb="4">
      <t>セッケイ</t>
    </rPh>
    <phoneticPr fontId="2"/>
  </si>
  <si>
    <t>詳細設計</t>
    <rPh sb="0" eb="2">
      <t>ショウサイ</t>
    </rPh>
    <rPh sb="2" eb="4">
      <t>セッケイ</t>
    </rPh>
    <phoneticPr fontId="2"/>
  </si>
  <si>
    <t>設計項目</t>
    <rPh sb="0" eb="2">
      <t>セッケイ</t>
    </rPh>
    <rPh sb="2" eb="4">
      <t>コウモク</t>
    </rPh>
    <phoneticPr fontId="2"/>
  </si>
  <si>
    <t>標準人日単価</t>
    <rPh sb="0" eb="2">
      <t>ヒョウジュン</t>
    </rPh>
    <rPh sb="2" eb="3">
      <t>ヒト</t>
    </rPh>
    <rPh sb="3" eb="4">
      <t>ヒ</t>
    </rPh>
    <rPh sb="4" eb="6">
      <t>タンカ</t>
    </rPh>
    <phoneticPr fontId="2"/>
  </si>
  <si>
    <t>提供人日単価</t>
    <rPh sb="0" eb="2">
      <t>テイキョウ</t>
    </rPh>
    <rPh sb="2" eb="3">
      <t>ヒト</t>
    </rPh>
    <rPh sb="3" eb="4">
      <t>ヒ</t>
    </rPh>
    <rPh sb="4" eb="6">
      <t>タンカ</t>
    </rPh>
    <phoneticPr fontId="2"/>
  </si>
  <si>
    <t>製品または種類</t>
    <rPh sb="0" eb="2">
      <t>セイヒン</t>
    </rPh>
    <rPh sb="5" eb="7">
      <t>シュルイ</t>
    </rPh>
    <phoneticPr fontId="2"/>
  </si>
  <si>
    <t>標準人日単価区分</t>
    <rPh sb="0" eb="2">
      <t>ヒョウジュン</t>
    </rPh>
    <rPh sb="2" eb="3">
      <t>ヒト</t>
    </rPh>
    <rPh sb="3" eb="4">
      <t>ヒ</t>
    </rPh>
    <rPh sb="4" eb="6">
      <t>タンカ</t>
    </rPh>
    <rPh sb="6" eb="8">
      <t>クブン</t>
    </rPh>
    <phoneticPr fontId="2"/>
  </si>
  <si>
    <t>標準人日単価区分</t>
    <rPh sb="0" eb="2">
      <t>ヒョウジュン</t>
    </rPh>
    <rPh sb="2" eb="3">
      <t>ヒト</t>
    </rPh>
    <rPh sb="3" eb="4">
      <t>ヒ</t>
    </rPh>
    <rPh sb="4" eb="6">
      <t>タンカ</t>
    </rPh>
    <rPh sb="6" eb="8">
      <t>クブン</t>
    </rPh>
    <rPh sb="7" eb="8">
      <t>ブン</t>
    </rPh>
    <phoneticPr fontId="2"/>
  </si>
  <si>
    <t>システム開発費</t>
    <rPh sb="4" eb="7">
      <t>カイハツヒ</t>
    </rPh>
    <phoneticPr fontId="2"/>
  </si>
  <si>
    <t>導入テスト費</t>
    <rPh sb="0" eb="2">
      <t>ドウニュウ</t>
    </rPh>
    <rPh sb="5" eb="6">
      <t>ヒ</t>
    </rPh>
    <phoneticPr fontId="2"/>
  </si>
  <si>
    <t>研修（教育）費</t>
    <rPh sb="0" eb="2">
      <t>ケンシュウ</t>
    </rPh>
    <rPh sb="3" eb="5">
      <t>キョウイク</t>
    </rPh>
    <rPh sb="6" eb="7">
      <t>ヒ</t>
    </rPh>
    <phoneticPr fontId="2"/>
  </si>
  <si>
    <t>その他経費</t>
    <rPh sb="2" eb="3">
      <t>タ</t>
    </rPh>
    <rPh sb="3" eb="5">
      <t>ケイヒ</t>
    </rPh>
    <phoneticPr fontId="2"/>
  </si>
  <si>
    <t>備考</t>
    <rPh sb="0" eb="2">
      <t>ビコウ</t>
    </rPh>
    <phoneticPr fontId="2"/>
  </si>
  <si>
    <t>　　　開発経費　計</t>
    <rPh sb="3" eb="5">
      <t>カイハツ</t>
    </rPh>
    <rPh sb="5" eb="7">
      <t>ケイヒ</t>
    </rPh>
    <rPh sb="8" eb="9">
      <t>ケイ</t>
    </rPh>
    <phoneticPr fontId="2"/>
  </si>
  <si>
    <t>○○関係業務</t>
    <rPh sb="2" eb="4">
      <t>カンケイ</t>
    </rPh>
    <rPh sb="4" eb="6">
      <t>ギョウム</t>
    </rPh>
    <phoneticPr fontId="2"/>
  </si>
  <si>
    <t>○○管理業務</t>
    <rPh sb="2" eb="4">
      <t>カンリ</t>
    </rPh>
    <rPh sb="4" eb="6">
      <t>ギョウム</t>
    </rPh>
    <phoneticPr fontId="2"/>
  </si>
  <si>
    <t>外部仕様設計</t>
    <rPh sb="0" eb="2">
      <t>ガイブ</t>
    </rPh>
    <rPh sb="2" eb="4">
      <t>シヨウ</t>
    </rPh>
    <rPh sb="4" eb="6">
      <t>セッケイ</t>
    </rPh>
    <phoneticPr fontId="2"/>
  </si>
  <si>
    <t>データベース設計</t>
    <rPh sb="6" eb="8">
      <t>セッケイ</t>
    </rPh>
    <phoneticPr fontId="2"/>
  </si>
  <si>
    <t>画面設計</t>
    <rPh sb="0" eb="2">
      <t>ガメン</t>
    </rPh>
    <rPh sb="2" eb="4">
      <t>セッケイ</t>
    </rPh>
    <phoneticPr fontId="2"/>
  </si>
  <si>
    <t>○○関係機能</t>
    <rPh sb="2" eb="4">
      <t>カンケイ</t>
    </rPh>
    <rPh sb="4" eb="6">
      <t>キノウ</t>
    </rPh>
    <phoneticPr fontId="2"/>
  </si>
  <si>
    <t>○○管理機能</t>
    <rPh sb="2" eb="4">
      <t>カンリ</t>
    </rPh>
    <rPh sb="4" eb="6">
      <t>キノウ</t>
    </rPh>
    <phoneticPr fontId="2"/>
  </si>
  <si>
    <t>研修教材作成</t>
    <rPh sb="0" eb="2">
      <t>ケンシュウ</t>
    </rPh>
    <rPh sb="2" eb="4">
      <t>キョウザイ</t>
    </rPh>
    <rPh sb="4" eb="6">
      <t>サクセイ</t>
    </rPh>
    <phoneticPr fontId="2"/>
  </si>
  <si>
    <t>研修実施</t>
    <rPh sb="0" eb="2">
      <t>ケンシュウ</t>
    </rPh>
    <rPh sb="2" eb="4">
      <t>ジッシ</t>
    </rPh>
    <phoneticPr fontId="2"/>
  </si>
  <si>
    <t>QA対応</t>
    <rPh sb="2" eb="4">
      <t>タイオウ</t>
    </rPh>
    <phoneticPr fontId="2"/>
  </si>
  <si>
    <t>システム定常運用業務</t>
    <rPh sb="4" eb="6">
      <t>テイジョウ</t>
    </rPh>
    <rPh sb="6" eb="8">
      <t>ウンヨウ</t>
    </rPh>
    <rPh sb="8" eb="10">
      <t>ギョウム</t>
    </rPh>
    <phoneticPr fontId="2"/>
  </si>
  <si>
    <t>障害対応業務</t>
    <rPh sb="0" eb="2">
      <t>ショウガイ</t>
    </rPh>
    <rPh sb="2" eb="4">
      <t>タイオウ</t>
    </rPh>
    <rPh sb="4" eb="6">
      <t>ギョウム</t>
    </rPh>
    <phoneticPr fontId="2"/>
  </si>
  <si>
    <t>アプリケーション保守業務</t>
    <rPh sb="8" eb="10">
      <t>ホシュ</t>
    </rPh>
    <rPh sb="10" eb="12">
      <t>ギョウム</t>
    </rPh>
    <phoneticPr fontId="2"/>
  </si>
  <si>
    <t>台</t>
    <rPh sb="0" eb="1">
      <t>ダイ</t>
    </rPh>
    <phoneticPr fontId="2"/>
  </si>
  <si>
    <t>磁気ディスク装置</t>
    <rPh sb="0" eb="2">
      <t>ジキ</t>
    </rPh>
    <rPh sb="6" eb="8">
      <t>ソウチ</t>
    </rPh>
    <phoneticPr fontId="2"/>
  </si>
  <si>
    <t>バックアップ装置</t>
    <rPh sb="6" eb="8">
      <t>ソウチ</t>
    </rPh>
    <phoneticPr fontId="2"/>
  </si>
  <si>
    <t>無停電電源装置</t>
    <rPh sb="0" eb="3">
      <t>ムテイデン</t>
    </rPh>
    <rPh sb="3" eb="5">
      <t>デンゲン</t>
    </rPh>
    <rPh sb="5" eb="7">
      <t>ソウチ</t>
    </rPh>
    <phoneticPr fontId="2"/>
  </si>
  <si>
    <t>式</t>
    <rPh sb="0" eb="1">
      <t>シキ</t>
    </rPh>
    <phoneticPr fontId="2"/>
  </si>
  <si>
    <t>共通ライブラリ</t>
    <rPh sb="0" eb="2">
      <t>キョウツウ</t>
    </rPh>
    <phoneticPr fontId="2"/>
  </si>
  <si>
    <t>運用保守</t>
    <rPh sb="0" eb="2">
      <t>ウンヨウ</t>
    </rPh>
    <phoneticPr fontId="2"/>
  </si>
  <si>
    <t>○○支給業務</t>
    <rPh sb="2" eb="4">
      <t>シキュウ</t>
    </rPh>
    <rPh sb="4" eb="6">
      <t>ギョウム</t>
    </rPh>
    <phoneticPr fontId="2"/>
  </si>
  <si>
    <t>○○支給機能</t>
    <rPh sb="2" eb="4">
      <t>シキュウ</t>
    </rPh>
    <rPh sb="4" eb="6">
      <t>キノウ</t>
    </rPh>
    <phoneticPr fontId="2"/>
  </si>
  <si>
    <t>アプリケーションサーバ</t>
    <phoneticPr fontId="2"/>
  </si>
  <si>
    <t>データベースサーバ</t>
    <phoneticPr fontId="2"/>
  </si>
  <si>
    <t>データベースソフト</t>
    <phoneticPr fontId="2"/>
  </si>
  <si>
    <t>アプリケーションサーバソフト</t>
    <phoneticPr fontId="2"/>
  </si>
  <si>
    <t>○○パッケージ</t>
    <phoneticPr fontId="2"/>
  </si>
  <si>
    <t>外部監査</t>
    <rPh sb="0" eb="2">
      <t>ガイブ</t>
    </rPh>
    <rPh sb="2" eb="4">
      <t>カンサ</t>
    </rPh>
    <phoneticPr fontId="2"/>
  </si>
  <si>
    <t>○○年度</t>
    <phoneticPr fontId="2"/>
  </si>
  <si>
    <t>○○年度</t>
    <phoneticPr fontId="2"/>
  </si>
  <si>
    <t>○○年度</t>
    <phoneticPr fontId="2"/>
  </si>
  <si>
    <t>○○年度</t>
    <phoneticPr fontId="2"/>
  </si>
  <si>
    <t xml:space="preserve">記入日: </t>
    <rPh sb="0" eb="2">
      <t>キニュウ</t>
    </rPh>
    <rPh sb="2" eb="3">
      <t>ビ</t>
    </rPh>
    <phoneticPr fontId="2"/>
  </si>
  <si>
    <t>n年度</t>
    <rPh sb="1" eb="3">
      <t>ネンド</t>
    </rPh>
    <phoneticPr fontId="2"/>
  </si>
  <si>
    <t>n+1年度</t>
    <rPh sb="3" eb="5">
      <t>ネンド</t>
    </rPh>
    <phoneticPr fontId="2"/>
  </si>
  <si>
    <t>n+2年度</t>
    <rPh sb="3" eb="5">
      <t>ネンド</t>
    </rPh>
    <phoneticPr fontId="2"/>
  </si>
  <si>
    <t>n+3年度</t>
    <rPh sb="3" eb="5">
      <t>ネンド</t>
    </rPh>
    <phoneticPr fontId="2"/>
  </si>
  <si>
    <t>n+4年度</t>
    <rPh sb="3" eb="5">
      <t>ネンド</t>
    </rPh>
    <phoneticPr fontId="2"/>
  </si>
  <si>
    <t>n+5年度</t>
    <rPh sb="3" eb="5">
      <t>ネンド</t>
    </rPh>
    <phoneticPr fontId="2"/>
  </si>
  <si>
    <t>n+6年度</t>
    <rPh sb="3" eb="5">
      <t>ネンド</t>
    </rPh>
    <phoneticPr fontId="2"/>
  </si>
  <si>
    <t>n+7年度</t>
    <rPh sb="3" eb="5">
      <t>ネンド</t>
    </rPh>
    <phoneticPr fontId="2"/>
  </si>
  <si>
    <t>合計
（n～n+7年度）</t>
  </si>
  <si>
    <t>令和 8年度</t>
    <rPh sb="0" eb="2">
      <t>レイワ</t>
    </rPh>
    <phoneticPr fontId="2"/>
  </si>
  <si>
    <t>令和10年度</t>
    <rPh sb="0" eb="2">
      <t>レイワ</t>
    </rPh>
    <phoneticPr fontId="2"/>
  </si>
  <si>
    <t>令和11年度</t>
    <rPh sb="0" eb="2">
      <t>レイワ</t>
    </rPh>
    <phoneticPr fontId="2"/>
  </si>
  <si>
    <t>令和12年度</t>
    <rPh sb="0" eb="2">
      <t>レイワ</t>
    </rPh>
    <phoneticPr fontId="2"/>
  </si>
  <si>
    <t>令和13年度</t>
    <rPh sb="0" eb="2">
      <t>レイワ</t>
    </rPh>
    <phoneticPr fontId="2"/>
  </si>
  <si>
    <t>令和 9年度</t>
    <rPh sb="0" eb="2">
      <t>レイワ</t>
    </rPh>
    <phoneticPr fontId="2"/>
  </si>
  <si>
    <t>例）プロジェクト管理費</t>
    <rPh sb="0" eb="1">
      <t>レイ</t>
    </rPh>
    <rPh sb="8" eb="11">
      <t>カンリヒ</t>
    </rPh>
    <phoneticPr fontId="2"/>
  </si>
  <si>
    <t>例）移行経費</t>
    <rPh sb="0" eb="1">
      <t>レイ</t>
    </rPh>
    <rPh sb="2" eb="4">
      <t>イコウ</t>
    </rPh>
    <rPh sb="4" eb="6">
      <t>ケイヒ</t>
    </rPh>
    <phoneticPr fontId="2"/>
  </si>
  <si>
    <t>例）ライセンス料</t>
    <rPh sb="0" eb="1">
      <t>レイ</t>
    </rPh>
    <rPh sb="7" eb="8">
      <t>リョウ</t>
    </rPh>
    <phoneticPr fontId="2"/>
  </si>
  <si>
    <t>例）パッケージ使用料</t>
    <rPh sb="0" eb="1">
      <t>レイ</t>
    </rPh>
    <rPh sb="7" eb="10">
      <t>シヨウリョウ</t>
    </rPh>
    <phoneticPr fontId="2"/>
  </si>
  <si>
    <t>例）ハードウェア</t>
    <rPh sb="0" eb="1">
      <t>レイ</t>
    </rPh>
    <phoneticPr fontId="2"/>
  </si>
  <si>
    <t>例）ソフトウェア</t>
    <rPh sb="0" eb="1">
      <t>レイ</t>
    </rPh>
    <phoneticPr fontId="2"/>
  </si>
  <si>
    <t>例）保守作業</t>
    <rPh sb="0" eb="1">
      <t>レイ</t>
    </rPh>
    <rPh sb="2" eb="6">
      <t>ホシュサギョウ</t>
    </rPh>
    <phoneticPr fontId="2"/>
  </si>
  <si>
    <t>例）回線使用料</t>
    <rPh sb="0" eb="1">
      <t>レイ</t>
    </rPh>
    <rPh sb="2" eb="4">
      <t>カイセン</t>
    </rPh>
    <rPh sb="4" eb="7">
      <t>シヨウリョウ</t>
    </rPh>
    <phoneticPr fontId="2"/>
  </si>
  <si>
    <t>例）サービス利用料</t>
    <rPh sb="0" eb="1">
      <t>レイ</t>
    </rPh>
    <rPh sb="6" eb="8">
      <t>リヨウ</t>
    </rPh>
    <rPh sb="8" eb="9">
      <t>リョウ</t>
    </rPh>
    <phoneticPr fontId="2"/>
  </si>
  <si>
    <t>例）機器更新</t>
    <rPh sb="0" eb="1">
      <t>レイ</t>
    </rPh>
    <rPh sb="2" eb="6">
      <t>キキコウシン</t>
    </rPh>
    <phoneticPr fontId="2"/>
  </si>
  <si>
    <t>例）ヘルプデスク</t>
    <rPh sb="0" eb="1">
      <t>レイ</t>
    </rPh>
    <phoneticPr fontId="2"/>
  </si>
  <si>
    <t>例）データセンター利用料</t>
    <rPh sb="0" eb="1">
      <t>レイ</t>
    </rPh>
    <rPh sb="9" eb="12">
      <t>リヨウリョウ</t>
    </rPh>
    <phoneticPr fontId="2"/>
  </si>
  <si>
    <t>「医療情報システム更新（基幹システム）」経費見積書　</t>
    <rPh sb="1" eb="5">
      <t>イリョウジョウホウ</t>
    </rPh>
    <rPh sb="9" eb="11">
      <t>コウシン</t>
    </rPh>
    <rPh sb="12" eb="14">
      <t>キカン</t>
    </rPh>
    <rPh sb="20" eb="22">
      <t>ケイヒ</t>
    </rPh>
    <rPh sb="22" eb="24">
      <t>ミツモリ</t>
    </rPh>
    <rPh sb="24" eb="25">
      <t>ショ</t>
    </rPh>
    <phoneticPr fontId="2"/>
  </si>
  <si>
    <t>機能</t>
    <rPh sb="0" eb="2">
      <t>キノウ</t>
    </rPh>
    <phoneticPr fontId="2"/>
  </si>
  <si>
    <t>令和7年度</t>
    <rPh sb="0" eb="2">
      <t>レイワ</t>
    </rPh>
    <rPh sb="3" eb="5">
      <t>ネンド</t>
    </rPh>
    <phoneticPr fontId="2"/>
  </si>
  <si>
    <t>令和14年度</t>
    <rPh sb="0" eb="2">
      <t>レイワ</t>
    </rPh>
    <phoneticPr fontId="2"/>
  </si>
  <si>
    <t>合計
（令和7～14年度）</t>
  </si>
  <si>
    <t>1人日　＝　〇時間</t>
    <rPh sb="1" eb="3">
      <t>ニンニチ</t>
    </rPh>
    <rPh sb="7" eb="9">
      <t>ジカン</t>
    </rPh>
    <phoneticPr fontId="2"/>
  </si>
  <si>
    <t>調達、運用経費</t>
    <rPh sb="0" eb="2">
      <t>チョウタツ</t>
    </rPh>
    <rPh sb="3" eb="5">
      <t>ウンヨウ</t>
    </rPh>
    <rPh sb="5" eb="7">
      <t>ケイヒ</t>
    </rPh>
    <phoneticPr fontId="2"/>
  </si>
  <si>
    <t>機器等調達</t>
    <rPh sb="0" eb="2">
      <t>キキ</t>
    </rPh>
    <rPh sb="2" eb="3">
      <t>トウ</t>
    </rPh>
    <rPh sb="3" eb="5">
      <t>チョウタツ</t>
    </rPh>
    <phoneticPr fontId="2"/>
  </si>
  <si>
    <t>　　　調達、運用経費　計</t>
    <rPh sb="3" eb="5">
      <t>チョウタツ</t>
    </rPh>
    <rPh sb="6" eb="8">
      <t>ウンヨウ</t>
    </rPh>
    <rPh sb="8" eb="10">
      <t>ケイヒ</t>
    </rPh>
    <rPh sb="11" eb="12">
      <t>ケイ</t>
    </rPh>
    <phoneticPr fontId="2"/>
  </si>
  <si>
    <t>1人日　＝　8時間</t>
    <rPh sb="1" eb="3">
      <t>ニンニチ</t>
    </rPh>
    <rPh sb="7" eb="9">
      <t>ジカン</t>
    </rPh>
    <phoneticPr fontId="2"/>
  </si>
  <si>
    <t>　　　調達、運用経費　計</t>
    <rPh sb="6" eb="8">
      <t>ウンヨウ</t>
    </rPh>
    <rPh sb="8" eb="10">
      <t>ケイヒ</t>
    </rPh>
    <rPh sb="11" eb="12">
      <t>ケイ</t>
    </rPh>
    <phoneticPr fontId="2"/>
  </si>
  <si>
    <t>プロジェクトマネージャ</t>
  </si>
  <si>
    <t>メンバ</t>
  </si>
  <si>
    <t>リーダ</t>
    <phoneticPr fontId="2"/>
  </si>
  <si>
    <t>全体管理業務</t>
    <rPh sb="0" eb="6">
      <t>ゼンタイカンリギョウム</t>
    </rPh>
    <phoneticPr fontId="2"/>
  </si>
  <si>
    <t>※標準人日単価区分は「プロジェクトマネージャ」「リーダ」「サブリーダ」「メンバ」から選択</t>
    <rPh sb="1" eb="3">
      <t>ヒョウジュン</t>
    </rPh>
    <rPh sb="3" eb="9">
      <t>ニンニチタンカクブン</t>
    </rPh>
    <rPh sb="42" eb="44">
      <t>センタク</t>
    </rPh>
    <phoneticPr fontId="2"/>
  </si>
  <si>
    <t>（別紙２）</t>
    <rPh sb="1" eb="3">
      <t>ベッシ</t>
    </rPh>
    <phoneticPr fontId="2"/>
  </si>
  <si>
    <t>プロジェクトマネージャ</t>
    <phoneticPr fontId="2"/>
  </si>
  <si>
    <t>リーダ</t>
    <phoneticPr fontId="2"/>
  </si>
  <si>
    <t>サブリーダ</t>
  </si>
  <si>
    <t>サブリーダ</t>
    <phoneticPr fontId="2"/>
  </si>
  <si>
    <t>メンバ</t>
    <phoneticPr fontId="2"/>
  </si>
  <si>
    <t>保守期限5年　n+5年度更新</t>
    <rPh sb="0" eb="4">
      <t>ホシュキゲン</t>
    </rPh>
    <rPh sb="5" eb="6">
      <t>ネン</t>
    </rPh>
    <rPh sb="10" eb="12">
      <t>ネンド</t>
    </rPh>
    <rPh sb="12" eb="14">
      <t>コウシン</t>
    </rPh>
    <phoneticPr fontId="2"/>
  </si>
  <si>
    <t>記入者：</t>
    <rPh sb="0" eb="3">
      <t>キニュウシャ</t>
    </rPh>
    <phoneticPr fontId="2"/>
  </si>
  <si>
    <t>備考（保守期限など）</t>
    <rPh sb="0" eb="2">
      <t>ビコウ</t>
    </rPh>
    <rPh sb="3" eb="5">
      <t>ホシュ</t>
    </rPh>
    <rPh sb="5" eb="7">
      <t>キゲン</t>
    </rPh>
    <phoneticPr fontId="2"/>
  </si>
  <si>
    <t>備考（保守期限など）</t>
    <rPh sb="0" eb="2">
      <t>ビコウ</t>
    </rPh>
    <rPh sb="3" eb="7">
      <t>ホシュキゲン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</si>
</sst>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&quot;¥&quot;#,##0_);[Red]\(&quot;¥&quot;#,##0\)"/>
    <numFmt numFmtId="178" formatCode="&quot;平&quot;&quot;成&quot;#&quot;年&quot;&quot;度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9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6" fontId="3" fillId="0" borderId="3" xfId="1" applyFont="1" applyBorder="1" applyAlignment="1">
      <alignment vertical="center"/>
    </xf>
    <xf numFmtId="6" fontId="4" fillId="3" borderId="3" xfId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77" fontId="3" fillId="0" borderId="3" xfId="1" applyNumberFormat="1" applyFont="1" applyBorder="1" applyAlignment="1">
      <alignment vertical="center"/>
    </xf>
    <xf numFmtId="177" fontId="4" fillId="3" borderId="3" xfId="1" applyNumberFormat="1" applyFont="1" applyFill="1" applyBorder="1" applyAlignment="1">
      <alignment vertical="center"/>
    </xf>
    <xf numFmtId="178" fontId="3" fillId="8" borderId="3" xfId="0" applyNumberFormat="1" applyFont="1" applyFill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6" fontId="3" fillId="0" borderId="3" xfId="1" applyFont="1" applyBorder="1" applyAlignment="1">
      <alignment horizontal="center" vertical="center"/>
    </xf>
    <xf numFmtId="6" fontId="3" fillId="5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4" applyFont="1"/>
    <xf numFmtId="178" fontId="3" fillId="8" borderId="6" xfId="0" applyNumberFormat="1" applyFont="1" applyFill="1" applyBorder="1" applyAlignment="1">
      <alignment horizontal="center" vertical="center"/>
    </xf>
    <xf numFmtId="6" fontId="3" fillId="0" borderId="6" xfId="1" applyFont="1" applyBorder="1" applyAlignment="1">
      <alignment vertical="center"/>
    </xf>
    <xf numFmtId="6" fontId="4" fillId="3" borderId="6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4" fillId="3" borderId="4" xfId="1" applyNumberFormat="1" applyFont="1" applyFill="1" applyBorder="1" applyAlignment="1">
      <alignment vertical="center"/>
    </xf>
    <xf numFmtId="6" fontId="4" fillId="3" borderId="7" xfId="1" applyFont="1" applyFill="1" applyBorder="1" applyAlignment="1">
      <alignment vertical="center"/>
    </xf>
    <xf numFmtId="6" fontId="4" fillId="3" borderId="4" xfId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178" fontId="4" fillId="8" borderId="9" xfId="4" applyNumberFormat="1" applyFont="1" applyFill="1" applyBorder="1" applyAlignment="1">
      <alignment horizontal="center" vertical="center"/>
    </xf>
    <xf numFmtId="178" fontId="4" fillId="8" borderId="10" xfId="4" applyNumberFormat="1" applyFont="1" applyFill="1" applyBorder="1" applyAlignment="1">
      <alignment horizontal="center" vertical="center"/>
    </xf>
    <xf numFmtId="0" fontId="4" fillId="4" borderId="11" xfId="4" quotePrefix="1" applyFont="1" applyFill="1" applyBorder="1" applyAlignment="1">
      <alignment horizontal="center" vertical="center" wrapText="1"/>
    </xf>
    <xf numFmtId="6" fontId="5" fillId="3" borderId="12" xfId="1" applyFont="1" applyFill="1" applyBorder="1" applyAlignment="1">
      <alignment vertical="center"/>
    </xf>
    <xf numFmtId="6" fontId="4" fillId="3" borderId="13" xfId="1" applyFont="1" applyFill="1" applyBorder="1" applyAlignment="1">
      <alignment vertical="center"/>
    </xf>
    <xf numFmtId="6" fontId="5" fillId="3" borderId="14" xfId="1" applyFont="1" applyFill="1" applyBorder="1" applyAlignment="1">
      <alignment vertical="center"/>
    </xf>
    <xf numFmtId="6" fontId="5" fillId="3" borderId="15" xfId="1" applyFont="1" applyFill="1" applyBorder="1" applyAlignment="1">
      <alignment vertical="center"/>
    </xf>
    <xf numFmtId="177" fontId="5" fillId="8" borderId="16" xfId="0" applyNumberFormat="1" applyFont="1" applyFill="1" applyBorder="1" applyAlignment="1">
      <alignment vertical="center"/>
    </xf>
    <xf numFmtId="177" fontId="5" fillId="8" borderId="17" xfId="0" applyNumberFormat="1" applyFont="1" applyFill="1" applyBorder="1" applyAlignment="1">
      <alignment vertical="center"/>
    </xf>
    <xf numFmtId="177" fontId="5" fillId="4" borderId="18" xfId="0" applyNumberFormat="1" applyFont="1" applyFill="1" applyBorder="1" applyAlignment="1">
      <alignment vertical="center"/>
    </xf>
    <xf numFmtId="177" fontId="5" fillId="8" borderId="6" xfId="0" applyNumberFormat="1" applyFont="1" applyFill="1" applyBorder="1" applyAlignment="1">
      <alignment vertical="center"/>
    </xf>
    <xf numFmtId="177" fontId="5" fillId="8" borderId="3" xfId="0" applyNumberFormat="1" applyFont="1" applyFill="1" applyBorder="1" applyAlignment="1">
      <alignment vertical="center"/>
    </xf>
    <xf numFmtId="177" fontId="5" fillId="4" borderId="19" xfId="0" applyNumberFormat="1" applyFont="1" applyFill="1" applyBorder="1" applyAlignment="1">
      <alignment vertical="center"/>
    </xf>
    <xf numFmtId="177" fontId="5" fillId="8" borderId="20" xfId="0" applyNumberFormat="1" applyFont="1" applyFill="1" applyBorder="1" applyAlignment="1">
      <alignment vertical="center"/>
    </xf>
    <xf numFmtId="177" fontId="5" fillId="8" borderId="21" xfId="0" applyNumberFormat="1" applyFont="1" applyFill="1" applyBorder="1" applyAlignment="1">
      <alignment vertical="center"/>
    </xf>
    <xf numFmtId="177" fontId="5" fillId="4" borderId="22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178" fontId="4" fillId="8" borderId="23" xfId="4" applyNumberFormat="1" applyFont="1" applyFill="1" applyBorder="1" applyAlignment="1">
      <alignment horizontal="center" vertical="center"/>
    </xf>
    <xf numFmtId="177" fontId="5" fillId="8" borderId="16" xfId="0" applyNumberFormat="1" applyFont="1" applyFill="1" applyBorder="1" applyAlignment="1">
      <alignment vertical="center" shrinkToFit="1"/>
    </xf>
    <xf numFmtId="177" fontId="5" fillId="8" borderId="17" xfId="0" applyNumberFormat="1" applyFont="1" applyFill="1" applyBorder="1" applyAlignment="1">
      <alignment vertical="center" shrinkToFit="1"/>
    </xf>
    <xf numFmtId="177" fontId="5" fillId="4" borderId="18" xfId="0" applyNumberFormat="1" applyFont="1" applyFill="1" applyBorder="1" applyAlignment="1">
      <alignment vertical="center" shrinkToFit="1"/>
    </xf>
    <xf numFmtId="177" fontId="5" fillId="8" borderId="6" xfId="0" applyNumberFormat="1" applyFont="1" applyFill="1" applyBorder="1" applyAlignment="1">
      <alignment vertical="center" shrinkToFit="1"/>
    </xf>
    <xf numFmtId="177" fontId="5" fillId="8" borderId="3" xfId="0" applyNumberFormat="1" applyFont="1" applyFill="1" applyBorder="1" applyAlignment="1">
      <alignment vertical="center" shrinkToFit="1"/>
    </xf>
    <xf numFmtId="177" fontId="5" fillId="4" borderId="19" xfId="0" applyNumberFormat="1" applyFont="1" applyFill="1" applyBorder="1" applyAlignment="1">
      <alignment vertical="center" shrinkToFit="1"/>
    </xf>
    <xf numFmtId="177" fontId="5" fillId="8" borderId="20" xfId="0" applyNumberFormat="1" applyFont="1" applyFill="1" applyBorder="1" applyAlignment="1">
      <alignment vertical="center" shrinkToFit="1"/>
    </xf>
    <xf numFmtId="177" fontId="5" fillId="8" borderId="21" xfId="0" applyNumberFormat="1" applyFont="1" applyFill="1" applyBorder="1" applyAlignment="1">
      <alignment vertical="center" shrinkToFit="1"/>
    </xf>
    <xf numFmtId="177" fontId="5" fillId="4" borderId="22" xfId="0" applyNumberFormat="1" applyFont="1" applyFill="1" applyBorder="1" applyAlignment="1">
      <alignment vertical="center" shrinkToFit="1"/>
    </xf>
    <xf numFmtId="58" fontId="3" fillId="3" borderId="24" xfId="0" applyNumberFormat="1" applyFont="1" applyFill="1" applyBorder="1" applyAlignment="1">
      <alignment horizontal="left"/>
    </xf>
    <xf numFmtId="6" fontId="3" fillId="10" borderId="3" xfId="1" applyFont="1" applyFill="1" applyBorder="1" applyAlignment="1">
      <alignment vertical="center"/>
    </xf>
    <xf numFmtId="6" fontId="3" fillId="0" borderId="6" xfId="1" applyFont="1" applyFill="1" applyBorder="1" applyAlignment="1">
      <alignment vertical="center"/>
    </xf>
    <xf numFmtId="6" fontId="3" fillId="0" borderId="3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4" fillId="4" borderId="27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58" fontId="3" fillId="3" borderId="24" xfId="0" applyNumberFormat="1" applyFont="1" applyFill="1" applyBorder="1" applyAlignment="1">
      <alignment horizontal="left"/>
    </xf>
    <xf numFmtId="0" fontId="3" fillId="11" borderId="5" xfId="0" applyFont="1" applyFill="1" applyBorder="1" applyAlignment="1">
      <alignment horizontal="center"/>
    </xf>
    <xf numFmtId="0" fontId="3" fillId="11" borderId="33" xfId="0" applyFont="1" applyFill="1" applyBorder="1" applyAlignment="1">
      <alignment horizontal="center"/>
    </xf>
  </cellXfs>
  <cellStyles count="5">
    <cellStyle name="通貨" xfId="1" builtinId="7"/>
    <cellStyle name="通貨 2" xfId="2" xr:uid="{00000000-0005-0000-0000-000001000000}"/>
    <cellStyle name="標準" xfId="0" builtinId="0"/>
    <cellStyle name="標準 2" xfId="3" xr:uid="{00000000-0005-0000-0000-000003000000}"/>
    <cellStyle name="標準_091009 【提示用】予算要求用概算見積書様式（移行対応物品_PKG版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13608</xdr:colOff>
      <xdr:row>4</xdr:row>
      <xdr:rowOff>13608</xdr:rowOff>
    </xdr:from>
    <xdr:to>
      <xdr:col>17</xdr:col>
      <xdr:colOff>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103429" y="911679"/>
          <a:ext cx="7796892" cy="9007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22412</xdr:colOff>
      <xdr:row>4</xdr:row>
      <xdr:rowOff>11205</xdr:rowOff>
    </xdr:from>
    <xdr:to>
      <xdr:col>17</xdr:col>
      <xdr:colOff>0</xdr:colOff>
      <xdr:row>38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1D540AC-307C-4D0F-A7F2-78C6E1ADD279}"/>
            </a:ext>
          </a:extLst>
        </xdr:cNvPr>
        <xdr:cNvCxnSpPr/>
      </xdr:nvCxnSpPr>
      <xdr:spPr>
        <a:xfrm>
          <a:off x="11396383" y="930087"/>
          <a:ext cx="7743264" cy="7698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503466</xdr:colOff>
      <xdr:row>0</xdr:row>
      <xdr:rowOff>81642</xdr:rowOff>
    </xdr:from>
    <xdr:to>
      <xdr:col>12</xdr:col>
      <xdr:colOff>707572</xdr:colOff>
      <xdr:row>3</xdr:row>
      <xdr:rowOff>54427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8752C9-292B-92B8-20BD-2023EB5024FA}"/>
            </a:ext>
          </a:extLst>
        </xdr:cNvPr>
        <xdr:cNvSpPr txBox="1"/>
      </xdr:nvSpPr>
      <xdr:spPr>
        <a:xfrm>
          <a:off x="11974287" y="81642"/>
          <a:ext cx="2435678" cy="612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1">
              <a:solidFill>
                <a:srgbClr val="FF0000"/>
              </a:solidFill>
            </a:rPr>
            <a:t>※</a:t>
          </a:r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4"/>
  <sheetViews>
    <sheetView tabSelected="1" view="pageBreakPreview" zoomScale="70" zoomScaleNormal="40" zoomScaleSheetLayoutView="70" zoomScalePageLayoutView="70" workbookViewId="0">
      <selection activeCell="A10" sqref="A10"/>
    </sheetView>
  </sheetViews>
  <sheetFormatPr defaultColWidth="9" defaultRowHeight="12" x14ac:dyDescent="0.15"/>
  <cols>
    <col min="1" max="1" width="12.625" style="1" customWidth="1"/>
    <col min="2" max="2" width="16.625" style="1" customWidth="1"/>
    <col min="3" max="3" width="21.5" style="1" customWidth="1"/>
    <col min="4" max="4" width="14.625" style="1" customWidth="1"/>
    <col min="5" max="5" width="9.875" style="28" customWidth="1"/>
    <col min="6" max="6" width="17.75" style="28" customWidth="1"/>
    <col min="7" max="8" width="12.625" style="1" customWidth="1"/>
    <col min="9" max="17" width="14.625" style="1" customWidth="1"/>
    <col min="18" max="18" width="18.375" style="1" customWidth="1"/>
    <col min="19" max="19" width="40.625" style="1" customWidth="1"/>
    <col min="20" max="16384" width="9" style="1"/>
  </cols>
  <sheetData>
    <row r="2" spans="1:19" ht="21" x14ac:dyDescent="0.2">
      <c r="A2" s="32" t="s">
        <v>91</v>
      </c>
      <c r="S2" s="82" t="s">
        <v>107</v>
      </c>
    </row>
    <row r="3" spans="1:19" ht="17.25" x14ac:dyDescent="0.2">
      <c r="C3" s="2"/>
      <c r="F3" s="81" t="s">
        <v>106</v>
      </c>
      <c r="N3" s="3" t="s">
        <v>114</v>
      </c>
      <c r="O3" s="95"/>
      <c r="P3" s="95"/>
      <c r="Q3" s="95"/>
      <c r="R3" s="3" t="s">
        <v>63</v>
      </c>
      <c r="S3" s="77"/>
    </row>
    <row r="4" spans="1:19" ht="14.25" x14ac:dyDescent="0.15">
      <c r="E4" s="96" t="s">
        <v>96</v>
      </c>
      <c r="F4" s="97"/>
      <c r="S4" s="66" t="s">
        <v>16</v>
      </c>
    </row>
    <row r="5" spans="1:19" s="7" customFormat="1" ht="26.1" customHeight="1" x14ac:dyDescent="0.15">
      <c r="A5" s="15" t="s">
        <v>10</v>
      </c>
      <c r="B5" s="17" t="s">
        <v>8</v>
      </c>
      <c r="C5" s="13" t="s">
        <v>14</v>
      </c>
      <c r="D5" s="18" t="s">
        <v>11</v>
      </c>
      <c r="E5" s="18" t="s">
        <v>15</v>
      </c>
      <c r="F5" s="6" t="s">
        <v>23</v>
      </c>
      <c r="G5" s="6" t="s">
        <v>20</v>
      </c>
      <c r="H5" s="6" t="s">
        <v>21</v>
      </c>
      <c r="I5" s="19" t="s">
        <v>12</v>
      </c>
      <c r="J5" s="33" t="s">
        <v>93</v>
      </c>
      <c r="K5" s="22" t="s">
        <v>59</v>
      </c>
      <c r="L5" s="22" t="s">
        <v>59</v>
      </c>
      <c r="M5" s="22" t="s">
        <v>59</v>
      </c>
      <c r="N5" s="22" t="s">
        <v>61</v>
      </c>
      <c r="O5" s="22" t="s">
        <v>59</v>
      </c>
      <c r="P5" s="22" t="s">
        <v>60</v>
      </c>
      <c r="Q5" s="22" t="s">
        <v>62</v>
      </c>
      <c r="R5" s="23" t="str">
        <f>"合計
（令和7年度）"</f>
        <v>合計
（令和7年度）</v>
      </c>
      <c r="S5" s="24" t="s">
        <v>13</v>
      </c>
    </row>
    <row r="6" spans="1:19" ht="15.95" customHeight="1" x14ac:dyDescent="0.15">
      <c r="A6" s="4"/>
      <c r="B6" s="4"/>
      <c r="C6" s="8"/>
      <c r="D6" s="9"/>
      <c r="E6" s="36" t="s">
        <v>15</v>
      </c>
      <c r="F6" s="29"/>
      <c r="G6" s="11"/>
      <c r="H6" s="11"/>
      <c r="I6" s="20">
        <f>D6*H6</f>
        <v>0</v>
      </c>
      <c r="J6" s="34"/>
      <c r="K6" s="78"/>
      <c r="L6" s="78"/>
      <c r="M6" s="78"/>
      <c r="N6" s="78"/>
      <c r="O6" s="78"/>
      <c r="P6" s="78"/>
      <c r="Q6" s="78"/>
      <c r="R6" s="11">
        <f>SUM(J6:Q6)</f>
        <v>0</v>
      </c>
      <c r="S6" s="10"/>
    </row>
    <row r="7" spans="1:19" ht="15.95" customHeight="1" x14ac:dyDescent="0.15">
      <c r="A7" s="4"/>
      <c r="B7" s="4"/>
      <c r="C7" s="8"/>
      <c r="D7" s="9"/>
      <c r="E7" s="36" t="s">
        <v>15</v>
      </c>
      <c r="F7" s="29"/>
      <c r="G7" s="11"/>
      <c r="H7" s="11"/>
      <c r="I7" s="20">
        <f>D7*H7</f>
        <v>0</v>
      </c>
      <c r="J7" s="34"/>
      <c r="K7" s="78"/>
      <c r="L7" s="78"/>
      <c r="M7" s="78"/>
      <c r="N7" s="78"/>
      <c r="O7" s="78"/>
      <c r="P7" s="78"/>
      <c r="Q7" s="78"/>
      <c r="R7" s="11">
        <f>SUM(J7:Q7)</f>
        <v>0</v>
      </c>
      <c r="S7" s="10"/>
    </row>
    <row r="8" spans="1:19" ht="15.95" customHeight="1" x14ac:dyDescent="0.15">
      <c r="A8" s="4"/>
      <c r="B8" s="4"/>
      <c r="C8" s="8"/>
      <c r="D8" s="9"/>
      <c r="E8" s="36" t="s">
        <v>15</v>
      </c>
      <c r="F8" s="29"/>
      <c r="G8" s="11"/>
      <c r="H8" s="11"/>
      <c r="I8" s="20">
        <f>D8*H8</f>
        <v>0</v>
      </c>
      <c r="J8" s="34"/>
      <c r="K8" s="78"/>
      <c r="L8" s="78"/>
      <c r="M8" s="78"/>
      <c r="N8" s="78"/>
      <c r="O8" s="78"/>
      <c r="P8" s="78"/>
      <c r="Q8" s="78"/>
      <c r="R8" s="11">
        <f>SUM(J8:Q8)</f>
        <v>0</v>
      </c>
      <c r="S8" s="10"/>
    </row>
    <row r="9" spans="1:19" ht="15.95" customHeight="1" x14ac:dyDescent="0.15">
      <c r="A9" s="4"/>
      <c r="B9" s="5"/>
      <c r="C9" s="93" t="s">
        <v>2</v>
      </c>
      <c r="D9" s="94"/>
      <c r="E9" s="94"/>
      <c r="F9" s="94"/>
      <c r="G9" s="94"/>
      <c r="H9" s="94"/>
      <c r="I9" s="21">
        <f>SUM(I6:I8)</f>
        <v>0</v>
      </c>
      <c r="J9" s="35">
        <f t="shared" ref="J9:R9" si="0">SUM(J6:J8)</f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>SUM(P6:P8)</f>
        <v>0</v>
      </c>
      <c r="Q9" s="12">
        <f>SUM(Q6:Q8)</f>
        <v>0</v>
      </c>
      <c r="R9" s="12">
        <f t="shared" si="0"/>
        <v>0</v>
      </c>
      <c r="S9" s="25"/>
    </row>
    <row r="10" spans="1:19" s="7" customFormat="1" ht="26.1" customHeight="1" x14ac:dyDescent="0.15">
      <c r="A10" s="16"/>
      <c r="B10" s="17" t="s">
        <v>17</v>
      </c>
      <c r="C10" s="13" t="s">
        <v>19</v>
      </c>
      <c r="D10" s="18" t="s">
        <v>11</v>
      </c>
      <c r="E10" s="18" t="s">
        <v>15</v>
      </c>
      <c r="F10" s="6" t="s">
        <v>23</v>
      </c>
      <c r="G10" s="6" t="s">
        <v>20</v>
      </c>
      <c r="H10" s="6" t="s">
        <v>21</v>
      </c>
      <c r="I10" s="19" t="s">
        <v>12</v>
      </c>
      <c r="J10" s="33" t="s">
        <v>93</v>
      </c>
      <c r="K10" s="22" t="s">
        <v>59</v>
      </c>
      <c r="L10" s="22" t="s">
        <v>59</v>
      </c>
      <c r="M10" s="22" t="s">
        <v>60</v>
      </c>
      <c r="N10" s="22" t="s">
        <v>60</v>
      </c>
      <c r="O10" s="22" t="s">
        <v>59</v>
      </c>
      <c r="P10" s="22" t="s">
        <v>60</v>
      </c>
      <c r="Q10" s="22" t="s">
        <v>60</v>
      </c>
      <c r="R10" s="23" t="str">
        <f>"合計
（令和7年度）"</f>
        <v>合計
（令和7年度）</v>
      </c>
      <c r="S10" s="24" t="s">
        <v>13</v>
      </c>
    </row>
    <row r="11" spans="1:19" ht="15.95" customHeight="1" x14ac:dyDescent="0.15">
      <c r="A11" s="4"/>
      <c r="B11" s="4"/>
      <c r="C11" s="8"/>
      <c r="D11" s="9"/>
      <c r="E11" s="36" t="s">
        <v>15</v>
      </c>
      <c r="F11" s="29"/>
      <c r="G11" s="11"/>
      <c r="H11" s="11"/>
      <c r="I11" s="20">
        <f>D11*H11</f>
        <v>0</v>
      </c>
      <c r="J11" s="34"/>
      <c r="K11" s="78"/>
      <c r="L11" s="78"/>
      <c r="M11" s="78"/>
      <c r="N11" s="78"/>
      <c r="O11" s="78"/>
      <c r="P11" s="78"/>
      <c r="Q11" s="78"/>
      <c r="R11" s="11">
        <f>SUM(J11:Q11)</f>
        <v>0</v>
      </c>
      <c r="S11" s="10"/>
    </row>
    <row r="12" spans="1:19" ht="15.95" customHeight="1" x14ac:dyDescent="0.15">
      <c r="A12" s="4"/>
      <c r="B12" s="4"/>
      <c r="C12" s="8"/>
      <c r="D12" s="9"/>
      <c r="E12" s="36" t="s">
        <v>15</v>
      </c>
      <c r="F12" s="29"/>
      <c r="G12" s="11"/>
      <c r="H12" s="11"/>
      <c r="I12" s="20">
        <f>D12*H12</f>
        <v>0</v>
      </c>
      <c r="J12" s="34"/>
      <c r="K12" s="78"/>
      <c r="L12" s="78"/>
      <c r="M12" s="78"/>
      <c r="N12" s="78"/>
      <c r="O12" s="78"/>
      <c r="P12" s="78"/>
      <c r="Q12" s="78"/>
      <c r="R12" s="11">
        <f>SUM(J12:Q12)</f>
        <v>0</v>
      </c>
      <c r="S12" s="10"/>
    </row>
    <row r="13" spans="1:19" ht="15.95" customHeight="1" x14ac:dyDescent="0.15">
      <c r="A13" s="4"/>
      <c r="B13" s="4"/>
      <c r="C13" s="8"/>
      <c r="D13" s="9"/>
      <c r="E13" s="36" t="s">
        <v>15</v>
      </c>
      <c r="F13" s="29"/>
      <c r="G13" s="11"/>
      <c r="H13" s="11"/>
      <c r="I13" s="20">
        <f>D13*H13</f>
        <v>0</v>
      </c>
      <c r="J13" s="34"/>
      <c r="K13" s="78"/>
      <c r="L13" s="78"/>
      <c r="M13" s="78"/>
      <c r="N13" s="78"/>
      <c r="O13" s="78"/>
      <c r="P13" s="78"/>
      <c r="Q13" s="78"/>
      <c r="R13" s="11">
        <f>SUM(J13:Q13)</f>
        <v>0</v>
      </c>
      <c r="S13" s="10"/>
    </row>
    <row r="14" spans="1:19" ht="15.95" customHeight="1" x14ac:dyDescent="0.15">
      <c r="A14" s="4"/>
      <c r="B14" s="5"/>
      <c r="C14" s="93" t="s">
        <v>2</v>
      </c>
      <c r="D14" s="94"/>
      <c r="E14" s="94"/>
      <c r="F14" s="94"/>
      <c r="G14" s="94"/>
      <c r="H14" s="94"/>
      <c r="I14" s="21">
        <f>SUM(I11:I13)</f>
        <v>0</v>
      </c>
      <c r="J14" s="35">
        <f t="shared" ref="J14:R14" si="1">SUM(J11:J13)</f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SUM(P11:P13)</f>
        <v>0</v>
      </c>
      <c r="Q14" s="12">
        <f>SUM(Q11:Q13)</f>
        <v>0</v>
      </c>
      <c r="R14" s="12">
        <f t="shared" si="1"/>
        <v>0</v>
      </c>
      <c r="S14" s="25"/>
    </row>
    <row r="15" spans="1:19" s="7" customFormat="1" ht="26.1" customHeight="1" x14ac:dyDescent="0.15">
      <c r="A15" s="16"/>
      <c r="B15" s="17" t="s">
        <v>18</v>
      </c>
      <c r="C15" s="13" t="s">
        <v>92</v>
      </c>
      <c r="D15" s="18" t="s">
        <v>11</v>
      </c>
      <c r="E15" s="18" t="s">
        <v>15</v>
      </c>
      <c r="F15" s="6" t="s">
        <v>23</v>
      </c>
      <c r="G15" s="6" t="s">
        <v>20</v>
      </c>
      <c r="H15" s="6" t="s">
        <v>21</v>
      </c>
      <c r="I15" s="19" t="s">
        <v>12</v>
      </c>
      <c r="J15" s="33" t="s">
        <v>93</v>
      </c>
      <c r="K15" s="22" t="s">
        <v>59</v>
      </c>
      <c r="L15" s="22" t="s">
        <v>59</v>
      </c>
      <c r="M15" s="22" t="s">
        <v>60</v>
      </c>
      <c r="N15" s="22" t="s">
        <v>59</v>
      </c>
      <c r="O15" s="22" t="s">
        <v>59</v>
      </c>
      <c r="P15" s="22" t="s">
        <v>60</v>
      </c>
      <c r="Q15" s="22" t="s">
        <v>60</v>
      </c>
      <c r="R15" s="23" t="str">
        <f>"合計
（令和7年度）"</f>
        <v>合計
（令和7年度）</v>
      </c>
      <c r="S15" s="24" t="s">
        <v>13</v>
      </c>
    </row>
    <row r="16" spans="1:19" ht="15.95" customHeight="1" x14ac:dyDescent="0.15">
      <c r="A16" s="4"/>
      <c r="B16" s="4"/>
      <c r="C16" s="8"/>
      <c r="D16" s="9"/>
      <c r="E16" s="36" t="s">
        <v>15</v>
      </c>
      <c r="F16" s="29"/>
      <c r="G16" s="11"/>
      <c r="H16" s="11"/>
      <c r="I16" s="20">
        <f>D16*H16</f>
        <v>0</v>
      </c>
      <c r="J16" s="34"/>
      <c r="K16" s="78"/>
      <c r="L16" s="78"/>
      <c r="M16" s="78"/>
      <c r="N16" s="78"/>
      <c r="O16" s="78"/>
      <c r="P16" s="78"/>
      <c r="Q16" s="78"/>
      <c r="R16" s="11">
        <f>SUM(J16:Q16)</f>
        <v>0</v>
      </c>
      <c r="S16" s="10"/>
    </row>
    <row r="17" spans="1:19" ht="15.95" customHeight="1" x14ac:dyDescent="0.15">
      <c r="A17" s="4"/>
      <c r="B17" s="4"/>
      <c r="C17" s="8"/>
      <c r="D17" s="9"/>
      <c r="E17" s="36" t="s">
        <v>15</v>
      </c>
      <c r="F17" s="29"/>
      <c r="G17" s="11"/>
      <c r="H17" s="11"/>
      <c r="I17" s="20">
        <f>D17*H17</f>
        <v>0</v>
      </c>
      <c r="J17" s="34"/>
      <c r="K17" s="78"/>
      <c r="L17" s="78"/>
      <c r="M17" s="78"/>
      <c r="N17" s="78"/>
      <c r="O17" s="78"/>
      <c r="P17" s="78"/>
      <c r="Q17" s="78"/>
      <c r="R17" s="11">
        <f>SUM(J17:Q17)</f>
        <v>0</v>
      </c>
      <c r="S17" s="10"/>
    </row>
    <row r="18" spans="1:19" ht="15.95" customHeight="1" x14ac:dyDescent="0.15">
      <c r="A18" s="4"/>
      <c r="B18" s="4"/>
      <c r="C18" s="8"/>
      <c r="D18" s="9"/>
      <c r="E18" s="36" t="s">
        <v>15</v>
      </c>
      <c r="F18" s="29"/>
      <c r="G18" s="11"/>
      <c r="H18" s="11"/>
      <c r="I18" s="20">
        <f>D18*H18</f>
        <v>0</v>
      </c>
      <c r="J18" s="34"/>
      <c r="K18" s="78"/>
      <c r="L18" s="78"/>
      <c r="M18" s="78"/>
      <c r="N18" s="78"/>
      <c r="O18" s="78"/>
      <c r="P18" s="78"/>
      <c r="Q18" s="78"/>
      <c r="R18" s="11">
        <f>SUM(J18:Q18)</f>
        <v>0</v>
      </c>
      <c r="S18" s="10"/>
    </row>
    <row r="19" spans="1:19" ht="15.95" customHeight="1" x14ac:dyDescent="0.15">
      <c r="A19" s="4"/>
      <c r="B19" s="5"/>
      <c r="C19" s="93" t="s">
        <v>2</v>
      </c>
      <c r="D19" s="94"/>
      <c r="E19" s="94"/>
      <c r="F19" s="94"/>
      <c r="G19" s="94"/>
      <c r="H19" s="94"/>
      <c r="I19" s="21">
        <f>SUM(I16:I18)</f>
        <v>0</v>
      </c>
      <c r="J19" s="35">
        <f t="shared" ref="J19:R19" si="2">SUM(J16:J18)</f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si="2"/>
        <v>0</v>
      </c>
      <c r="P19" s="12">
        <f>SUM(P16:P18)</f>
        <v>0</v>
      </c>
      <c r="Q19" s="12">
        <f>SUM(Q16:Q18)</f>
        <v>0</v>
      </c>
      <c r="R19" s="12">
        <f t="shared" si="2"/>
        <v>0</v>
      </c>
      <c r="S19" s="25"/>
    </row>
    <row r="20" spans="1:19" s="7" customFormat="1" ht="26.1" customHeight="1" x14ac:dyDescent="0.15">
      <c r="A20" s="16"/>
      <c r="B20" s="17" t="s">
        <v>25</v>
      </c>
      <c r="C20" s="13" t="s">
        <v>92</v>
      </c>
      <c r="D20" s="18" t="s">
        <v>11</v>
      </c>
      <c r="E20" s="18" t="s">
        <v>15</v>
      </c>
      <c r="F20" s="6" t="s">
        <v>23</v>
      </c>
      <c r="G20" s="6" t="s">
        <v>6</v>
      </c>
      <c r="H20" s="6" t="s">
        <v>7</v>
      </c>
      <c r="I20" s="19" t="s">
        <v>12</v>
      </c>
      <c r="J20" s="33" t="s">
        <v>93</v>
      </c>
      <c r="K20" s="22" t="s">
        <v>59</v>
      </c>
      <c r="L20" s="22" t="s">
        <v>59</v>
      </c>
      <c r="M20" s="22" t="s">
        <v>60</v>
      </c>
      <c r="N20" s="22" t="s">
        <v>59</v>
      </c>
      <c r="O20" s="22" t="s">
        <v>60</v>
      </c>
      <c r="P20" s="22" t="s">
        <v>59</v>
      </c>
      <c r="Q20" s="22" t="s">
        <v>60</v>
      </c>
      <c r="R20" s="23" t="str">
        <f>"合計
（令和7年度）"</f>
        <v>合計
（令和7年度）</v>
      </c>
      <c r="S20" s="24" t="s">
        <v>13</v>
      </c>
    </row>
    <row r="21" spans="1:19" ht="15.95" customHeight="1" x14ac:dyDescent="0.15">
      <c r="A21" s="4"/>
      <c r="B21" s="4"/>
      <c r="C21" s="8"/>
      <c r="D21" s="9"/>
      <c r="E21" s="36" t="s">
        <v>15</v>
      </c>
      <c r="F21" s="29"/>
      <c r="G21" s="11"/>
      <c r="H21" s="11"/>
      <c r="I21" s="20">
        <f>D21*H21</f>
        <v>0</v>
      </c>
      <c r="J21" s="34"/>
      <c r="K21" s="78"/>
      <c r="L21" s="78"/>
      <c r="M21" s="78"/>
      <c r="N21" s="78"/>
      <c r="O21" s="78"/>
      <c r="P21" s="78"/>
      <c r="Q21" s="78"/>
      <c r="R21" s="11">
        <f>SUM(J21:Q21)</f>
        <v>0</v>
      </c>
      <c r="S21" s="10"/>
    </row>
    <row r="22" spans="1:19" ht="15.95" customHeight="1" x14ac:dyDescent="0.15">
      <c r="A22" s="4"/>
      <c r="B22" s="4"/>
      <c r="C22" s="8"/>
      <c r="D22" s="9"/>
      <c r="E22" s="36" t="s">
        <v>15</v>
      </c>
      <c r="F22" s="29"/>
      <c r="G22" s="11"/>
      <c r="H22" s="11"/>
      <c r="I22" s="20">
        <f>D22*H22</f>
        <v>0</v>
      </c>
      <c r="J22" s="34"/>
      <c r="K22" s="78"/>
      <c r="L22" s="78"/>
      <c r="M22" s="78"/>
      <c r="N22" s="78"/>
      <c r="O22" s="78"/>
      <c r="P22" s="78"/>
      <c r="Q22" s="78"/>
      <c r="R22" s="11">
        <f>SUM(J22:Q22)</f>
        <v>0</v>
      </c>
      <c r="S22" s="10"/>
    </row>
    <row r="23" spans="1:19" ht="15.95" customHeight="1" x14ac:dyDescent="0.15">
      <c r="A23" s="4"/>
      <c r="B23" s="4"/>
      <c r="C23" s="8"/>
      <c r="D23" s="9"/>
      <c r="E23" s="36" t="s">
        <v>15</v>
      </c>
      <c r="F23" s="29"/>
      <c r="G23" s="11"/>
      <c r="H23" s="11"/>
      <c r="I23" s="20">
        <f>D23*H23</f>
        <v>0</v>
      </c>
      <c r="J23" s="34"/>
      <c r="K23" s="78"/>
      <c r="L23" s="78"/>
      <c r="M23" s="78"/>
      <c r="N23" s="78"/>
      <c r="O23" s="78"/>
      <c r="P23" s="78"/>
      <c r="Q23" s="78"/>
      <c r="R23" s="11">
        <f>SUM(J23:Q23)</f>
        <v>0</v>
      </c>
      <c r="S23" s="10"/>
    </row>
    <row r="24" spans="1:19" ht="15.95" customHeight="1" x14ac:dyDescent="0.15">
      <c r="A24" s="4"/>
      <c r="B24" s="5"/>
      <c r="C24" s="93" t="s">
        <v>2</v>
      </c>
      <c r="D24" s="94"/>
      <c r="E24" s="94"/>
      <c r="F24" s="94"/>
      <c r="G24" s="94"/>
      <c r="H24" s="94"/>
      <c r="I24" s="21">
        <f>SUM(I21:I23)</f>
        <v>0</v>
      </c>
      <c r="J24" s="35">
        <f t="shared" ref="J24:R24" si="3">SUM(J21:J23)</f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>SUM(P21:P23)</f>
        <v>0</v>
      </c>
      <c r="Q24" s="12">
        <f>SUM(Q21:Q23)</f>
        <v>0</v>
      </c>
      <c r="R24" s="12">
        <f t="shared" si="3"/>
        <v>0</v>
      </c>
      <c r="S24" s="25"/>
    </row>
    <row r="25" spans="1:19" s="7" customFormat="1" ht="26.1" customHeight="1" x14ac:dyDescent="0.15">
      <c r="A25" s="16"/>
      <c r="B25" s="17" t="s">
        <v>26</v>
      </c>
      <c r="C25" s="13" t="s">
        <v>14</v>
      </c>
      <c r="D25" s="18" t="s">
        <v>11</v>
      </c>
      <c r="E25" s="18" t="s">
        <v>15</v>
      </c>
      <c r="F25" s="6" t="s">
        <v>23</v>
      </c>
      <c r="G25" s="6" t="s">
        <v>20</v>
      </c>
      <c r="H25" s="6" t="s">
        <v>21</v>
      </c>
      <c r="I25" s="19" t="s">
        <v>12</v>
      </c>
      <c r="J25" s="33" t="s">
        <v>93</v>
      </c>
      <c r="K25" s="22" t="s">
        <v>59</v>
      </c>
      <c r="L25" s="22" t="s">
        <v>59</v>
      </c>
      <c r="M25" s="22" t="s">
        <v>59</v>
      </c>
      <c r="N25" s="22" t="s">
        <v>59</v>
      </c>
      <c r="O25" s="22" t="s">
        <v>60</v>
      </c>
      <c r="P25" s="22" t="s">
        <v>59</v>
      </c>
      <c r="Q25" s="22" t="s">
        <v>60</v>
      </c>
      <c r="R25" s="23" t="str">
        <f>"合計
（令和7年度）"</f>
        <v>合計
（令和7年度）</v>
      </c>
      <c r="S25" s="24" t="s">
        <v>13</v>
      </c>
    </row>
    <row r="26" spans="1:19" ht="15.95" customHeight="1" x14ac:dyDescent="0.15">
      <c r="A26" s="4"/>
      <c r="B26" s="4"/>
      <c r="C26" s="8"/>
      <c r="D26" s="9"/>
      <c r="E26" s="36" t="s">
        <v>15</v>
      </c>
      <c r="F26" s="29"/>
      <c r="G26" s="11"/>
      <c r="H26" s="11"/>
      <c r="I26" s="20">
        <f>D26*H26</f>
        <v>0</v>
      </c>
      <c r="J26" s="34"/>
      <c r="K26" s="78"/>
      <c r="L26" s="78"/>
      <c r="M26" s="78"/>
      <c r="N26" s="78"/>
      <c r="O26" s="78"/>
      <c r="P26" s="78"/>
      <c r="Q26" s="78"/>
      <c r="R26" s="11">
        <f>SUM(J26:Q26)</f>
        <v>0</v>
      </c>
      <c r="S26" s="10"/>
    </row>
    <row r="27" spans="1:19" ht="15.95" customHeight="1" x14ac:dyDescent="0.15">
      <c r="A27" s="4"/>
      <c r="B27" s="4"/>
      <c r="C27" s="8"/>
      <c r="D27" s="9"/>
      <c r="E27" s="36" t="s">
        <v>15</v>
      </c>
      <c r="F27" s="29"/>
      <c r="G27" s="11"/>
      <c r="H27" s="11"/>
      <c r="I27" s="20">
        <f>D27*H27</f>
        <v>0</v>
      </c>
      <c r="J27" s="34"/>
      <c r="K27" s="78"/>
      <c r="L27" s="78"/>
      <c r="M27" s="78"/>
      <c r="N27" s="78"/>
      <c r="O27" s="78"/>
      <c r="P27" s="78"/>
      <c r="Q27" s="78"/>
      <c r="R27" s="11">
        <f>SUM(J27:Q27)</f>
        <v>0</v>
      </c>
      <c r="S27" s="10"/>
    </row>
    <row r="28" spans="1:19" ht="15.95" customHeight="1" x14ac:dyDescent="0.15">
      <c r="A28" s="4"/>
      <c r="B28" s="4"/>
      <c r="C28" s="8"/>
      <c r="D28" s="9"/>
      <c r="E28" s="36" t="s">
        <v>15</v>
      </c>
      <c r="F28" s="29"/>
      <c r="G28" s="11"/>
      <c r="H28" s="11"/>
      <c r="I28" s="20">
        <f>D28*H28</f>
        <v>0</v>
      </c>
      <c r="J28" s="34"/>
      <c r="K28" s="78"/>
      <c r="L28" s="78"/>
      <c r="M28" s="78"/>
      <c r="N28" s="78"/>
      <c r="O28" s="78"/>
      <c r="P28" s="78"/>
      <c r="Q28" s="78"/>
      <c r="R28" s="11">
        <f>SUM(J28:Q28)</f>
        <v>0</v>
      </c>
      <c r="S28" s="10"/>
    </row>
    <row r="29" spans="1:19" ht="15.95" customHeight="1" x14ac:dyDescent="0.15">
      <c r="A29" s="4"/>
      <c r="B29" s="5"/>
      <c r="C29" s="93" t="s">
        <v>2</v>
      </c>
      <c r="D29" s="94"/>
      <c r="E29" s="94"/>
      <c r="F29" s="94"/>
      <c r="G29" s="94"/>
      <c r="H29" s="94"/>
      <c r="I29" s="21">
        <f>SUM(I26:I28)</f>
        <v>0</v>
      </c>
      <c r="J29" s="35">
        <f t="shared" ref="J29:R29" si="4">SUM(J26:J28)</f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0</v>
      </c>
      <c r="P29" s="12">
        <f>SUM(P26:P28)</f>
        <v>0</v>
      </c>
      <c r="Q29" s="12">
        <f>SUM(Q26:Q28)</f>
        <v>0</v>
      </c>
      <c r="R29" s="12">
        <f t="shared" si="4"/>
        <v>0</v>
      </c>
      <c r="S29" s="25"/>
    </row>
    <row r="30" spans="1:19" s="7" customFormat="1" ht="26.1" customHeight="1" x14ac:dyDescent="0.15">
      <c r="A30" s="16"/>
      <c r="B30" s="17" t="s">
        <v>27</v>
      </c>
      <c r="C30" s="13" t="s">
        <v>9</v>
      </c>
      <c r="D30" s="18" t="s">
        <v>11</v>
      </c>
      <c r="E30" s="18" t="s">
        <v>15</v>
      </c>
      <c r="F30" s="6" t="s">
        <v>24</v>
      </c>
      <c r="G30" s="6" t="s">
        <v>20</v>
      </c>
      <c r="H30" s="6" t="s">
        <v>21</v>
      </c>
      <c r="I30" s="19" t="s">
        <v>12</v>
      </c>
      <c r="J30" s="33" t="s">
        <v>93</v>
      </c>
      <c r="K30" s="22" t="s">
        <v>59</v>
      </c>
      <c r="L30" s="22" t="s">
        <v>59</v>
      </c>
      <c r="M30" s="22" t="s">
        <v>59</v>
      </c>
      <c r="N30" s="22" t="s">
        <v>59</v>
      </c>
      <c r="O30" s="22" t="s">
        <v>59</v>
      </c>
      <c r="P30" s="22" t="s">
        <v>59</v>
      </c>
      <c r="Q30" s="22" t="s">
        <v>59</v>
      </c>
      <c r="R30" s="23" t="str">
        <f>"合計
（令和7年度）"</f>
        <v>合計
（令和7年度）</v>
      </c>
      <c r="S30" s="24" t="s">
        <v>13</v>
      </c>
    </row>
    <row r="31" spans="1:19" ht="15.95" customHeight="1" x14ac:dyDescent="0.15">
      <c r="A31" s="4"/>
      <c r="B31" s="4"/>
      <c r="C31" s="8"/>
      <c r="D31" s="9"/>
      <c r="E31" s="36" t="s">
        <v>15</v>
      </c>
      <c r="F31" s="29"/>
      <c r="G31" s="11"/>
      <c r="H31" s="11"/>
      <c r="I31" s="20">
        <f>D31*H31</f>
        <v>0</v>
      </c>
      <c r="J31" s="34"/>
      <c r="K31" s="78"/>
      <c r="L31" s="78"/>
      <c r="M31" s="78"/>
      <c r="N31" s="78"/>
      <c r="O31" s="78"/>
      <c r="P31" s="78"/>
      <c r="Q31" s="78"/>
      <c r="R31" s="11">
        <f>SUM(J31:Q31)</f>
        <v>0</v>
      </c>
      <c r="S31" s="10"/>
    </row>
    <row r="32" spans="1:19" ht="15.95" customHeight="1" x14ac:dyDescent="0.15">
      <c r="A32" s="4"/>
      <c r="B32" s="4"/>
      <c r="C32" s="8"/>
      <c r="D32" s="9"/>
      <c r="E32" s="36" t="s">
        <v>15</v>
      </c>
      <c r="F32" s="29"/>
      <c r="G32" s="11"/>
      <c r="H32" s="11"/>
      <c r="I32" s="20">
        <f>D32*H32</f>
        <v>0</v>
      </c>
      <c r="J32" s="34"/>
      <c r="K32" s="78"/>
      <c r="L32" s="78"/>
      <c r="M32" s="78"/>
      <c r="N32" s="78"/>
      <c r="O32" s="78"/>
      <c r="P32" s="78"/>
      <c r="Q32" s="78"/>
      <c r="R32" s="11">
        <f>SUM(J32:Q32)</f>
        <v>0</v>
      </c>
      <c r="S32" s="10"/>
    </row>
    <row r="33" spans="1:19" ht="15.95" customHeight="1" x14ac:dyDescent="0.15">
      <c r="A33" s="4"/>
      <c r="B33" s="4"/>
      <c r="C33" s="8"/>
      <c r="D33" s="9"/>
      <c r="E33" s="36" t="s">
        <v>15</v>
      </c>
      <c r="F33" s="29"/>
      <c r="G33" s="11"/>
      <c r="H33" s="11"/>
      <c r="I33" s="20">
        <f>D33*H33</f>
        <v>0</v>
      </c>
      <c r="J33" s="34"/>
      <c r="K33" s="78"/>
      <c r="L33" s="78"/>
      <c r="M33" s="78"/>
      <c r="N33" s="78"/>
      <c r="O33" s="78"/>
      <c r="P33" s="78"/>
      <c r="Q33" s="78"/>
      <c r="R33" s="11">
        <f>SUM(J33:Q33)</f>
        <v>0</v>
      </c>
      <c r="S33" s="10"/>
    </row>
    <row r="34" spans="1:19" ht="15.95" customHeight="1" x14ac:dyDescent="0.15">
      <c r="A34" s="4"/>
      <c r="B34" s="5"/>
      <c r="C34" s="93" t="s">
        <v>2</v>
      </c>
      <c r="D34" s="94"/>
      <c r="E34" s="94"/>
      <c r="F34" s="94"/>
      <c r="G34" s="94"/>
      <c r="H34" s="94"/>
      <c r="I34" s="21">
        <f>SUM(I31:I33)</f>
        <v>0</v>
      </c>
      <c r="J34" s="35">
        <f t="shared" ref="J34:R34" si="5">SUM(J31:J33)</f>
        <v>0</v>
      </c>
      <c r="K34" s="12">
        <f t="shared" si="5"/>
        <v>0</v>
      </c>
      <c r="L34" s="12">
        <f t="shared" si="5"/>
        <v>0</v>
      </c>
      <c r="M34" s="12">
        <f t="shared" si="5"/>
        <v>0</v>
      </c>
      <c r="N34" s="12">
        <f t="shared" si="5"/>
        <v>0</v>
      </c>
      <c r="O34" s="12">
        <f t="shared" si="5"/>
        <v>0</v>
      </c>
      <c r="P34" s="12">
        <f>SUM(P31:P33)</f>
        <v>0</v>
      </c>
      <c r="Q34" s="12">
        <f>SUM(Q31:Q33)</f>
        <v>0</v>
      </c>
      <c r="R34" s="12">
        <f t="shared" si="5"/>
        <v>0</v>
      </c>
      <c r="S34" s="25"/>
    </row>
    <row r="35" spans="1:19" s="7" customFormat="1" ht="26.1" customHeight="1" x14ac:dyDescent="0.15">
      <c r="A35" s="16"/>
      <c r="B35" s="17" t="s">
        <v>28</v>
      </c>
      <c r="C35" s="13" t="s">
        <v>9</v>
      </c>
      <c r="D35" s="13" t="s">
        <v>0</v>
      </c>
      <c r="E35" s="13" t="s">
        <v>1</v>
      </c>
      <c r="F35" s="6" t="s">
        <v>24</v>
      </c>
      <c r="G35" s="6" t="s">
        <v>6</v>
      </c>
      <c r="H35" s="6" t="s">
        <v>7</v>
      </c>
      <c r="I35" s="19" t="s">
        <v>12</v>
      </c>
      <c r="J35" s="33" t="s">
        <v>93</v>
      </c>
      <c r="K35" s="22" t="s">
        <v>59</v>
      </c>
      <c r="L35" s="22" t="s">
        <v>59</v>
      </c>
      <c r="M35" s="22" t="s">
        <v>59</v>
      </c>
      <c r="N35" s="22" t="s">
        <v>59</v>
      </c>
      <c r="O35" s="22" t="s">
        <v>59</v>
      </c>
      <c r="P35" s="22" t="s">
        <v>59</v>
      </c>
      <c r="Q35" s="22" t="s">
        <v>59</v>
      </c>
      <c r="R35" s="23" t="str">
        <f>"合計
（令和7年度）"</f>
        <v>合計
（令和7年度）</v>
      </c>
      <c r="S35" s="26" t="s">
        <v>29</v>
      </c>
    </row>
    <row r="36" spans="1:19" ht="15.95" customHeight="1" x14ac:dyDescent="0.15">
      <c r="A36" s="4"/>
      <c r="B36" s="4"/>
      <c r="C36" s="10" t="s">
        <v>79</v>
      </c>
      <c r="D36" s="9"/>
      <c r="E36" s="37"/>
      <c r="F36" s="29"/>
      <c r="G36" s="11"/>
      <c r="H36" s="11"/>
      <c r="I36" s="20">
        <f t="shared" ref="I36:I44" si="6">D36*H36</f>
        <v>0</v>
      </c>
      <c r="J36" s="34"/>
      <c r="K36" s="78"/>
      <c r="L36" s="78"/>
      <c r="M36" s="78"/>
      <c r="N36" s="78"/>
      <c r="O36" s="78"/>
      <c r="P36" s="78"/>
      <c r="Q36" s="78"/>
      <c r="R36" s="11">
        <f t="shared" ref="R36:R44" si="7">SUM(J36:Q36)</f>
        <v>0</v>
      </c>
      <c r="S36" s="10"/>
    </row>
    <row r="37" spans="1:19" ht="15.95" customHeight="1" x14ac:dyDescent="0.15">
      <c r="A37" s="4"/>
      <c r="B37" s="4"/>
      <c r="C37" s="10" t="s">
        <v>80</v>
      </c>
      <c r="D37" s="9"/>
      <c r="E37" s="37"/>
      <c r="F37" s="29"/>
      <c r="G37" s="11"/>
      <c r="H37" s="11"/>
      <c r="I37" s="20">
        <f t="shared" si="6"/>
        <v>0</v>
      </c>
      <c r="J37" s="34"/>
      <c r="K37" s="78"/>
      <c r="L37" s="78"/>
      <c r="M37" s="78"/>
      <c r="N37" s="78"/>
      <c r="O37" s="78"/>
      <c r="P37" s="78"/>
      <c r="Q37" s="78"/>
      <c r="R37" s="11">
        <f t="shared" si="7"/>
        <v>0</v>
      </c>
      <c r="S37" s="10"/>
    </row>
    <row r="38" spans="1:19" ht="15.95" customHeight="1" x14ac:dyDescent="0.15">
      <c r="A38" s="4"/>
      <c r="B38" s="4"/>
      <c r="C38" s="10" t="s">
        <v>90</v>
      </c>
      <c r="D38" s="9"/>
      <c r="E38" s="37"/>
      <c r="F38" s="29"/>
      <c r="G38" s="11"/>
      <c r="H38" s="11"/>
      <c r="I38" s="20">
        <f t="shared" si="6"/>
        <v>0</v>
      </c>
      <c r="J38" s="34"/>
      <c r="K38" s="78"/>
      <c r="L38" s="78"/>
      <c r="M38" s="78"/>
      <c r="N38" s="78"/>
      <c r="O38" s="78"/>
      <c r="P38" s="78"/>
      <c r="Q38" s="78"/>
      <c r="R38" s="11">
        <f t="shared" si="7"/>
        <v>0</v>
      </c>
      <c r="S38" s="10"/>
    </row>
    <row r="39" spans="1:19" ht="15.95" customHeight="1" x14ac:dyDescent="0.15">
      <c r="A39" s="4"/>
      <c r="B39" s="4"/>
      <c r="C39" s="10"/>
      <c r="D39" s="9"/>
      <c r="E39" s="37"/>
      <c r="F39" s="29"/>
      <c r="G39" s="11"/>
      <c r="H39" s="11"/>
      <c r="I39" s="20">
        <f t="shared" si="6"/>
        <v>0</v>
      </c>
      <c r="J39" s="34"/>
      <c r="K39" s="78"/>
      <c r="L39" s="78"/>
      <c r="M39" s="78"/>
      <c r="N39" s="78"/>
      <c r="O39" s="78"/>
      <c r="P39" s="78"/>
      <c r="Q39" s="78"/>
      <c r="R39" s="11">
        <f t="shared" si="7"/>
        <v>0</v>
      </c>
      <c r="S39" s="10"/>
    </row>
    <row r="40" spans="1:19" ht="15.95" customHeight="1" x14ac:dyDescent="0.15">
      <c r="A40" s="4"/>
      <c r="B40" s="4"/>
      <c r="C40" s="10"/>
      <c r="D40" s="9"/>
      <c r="E40" s="37"/>
      <c r="F40" s="29"/>
      <c r="G40" s="11"/>
      <c r="H40" s="11"/>
      <c r="I40" s="20">
        <f t="shared" si="6"/>
        <v>0</v>
      </c>
      <c r="J40" s="34"/>
      <c r="K40" s="78"/>
      <c r="L40" s="78"/>
      <c r="M40" s="78"/>
      <c r="N40" s="78"/>
      <c r="O40" s="78"/>
      <c r="P40" s="78"/>
      <c r="Q40" s="78"/>
      <c r="R40" s="11">
        <f t="shared" si="7"/>
        <v>0</v>
      </c>
      <c r="S40" s="10"/>
    </row>
    <row r="41" spans="1:19" ht="15.95" customHeight="1" x14ac:dyDescent="0.15">
      <c r="A41" s="4"/>
      <c r="B41" s="4"/>
      <c r="C41" s="10"/>
      <c r="D41" s="9"/>
      <c r="E41" s="37"/>
      <c r="F41" s="29"/>
      <c r="G41" s="11"/>
      <c r="H41" s="11"/>
      <c r="I41" s="20">
        <f t="shared" si="6"/>
        <v>0</v>
      </c>
      <c r="J41" s="34"/>
      <c r="K41" s="78"/>
      <c r="L41" s="78"/>
      <c r="M41" s="78"/>
      <c r="N41" s="78"/>
      <c r="O41" s="78"/>
      <c r="P41" s="78"/>
      <c r="Q41" s="78"/>
      <c r="R41" s="11">
        <f t="shared" si="7"/>
        <v>0</v>
      </c>
      <c r="S41" s="10"/>
    </row>
    <row r="42" spans="1:19" ht="15.95" customHeight="1" x14ac:dyDescent="0.15">
      <c r="A42" s="4"/>
      <c r="B42" s="4"/>
      <c r="C42" s="10"/>
      <c r="D42" s="9"/>
      <c r="E42" s="37"/>
      <c r="F42" s="29"/>
      <c r="G42" s="11"/>
      <c r="H42" s="11"/>
      <c r="I42" s="20">
        <f t="shared" si="6"/>
        <v>0</v>
      </c>
      <c r="J42" s="34"/>
      <c r="K42" s="78"/>
      <c r="L42" s="78"/>
      <c r="M42" s="78"/>
      <c r="N42" s="78"/>
      <c r="O42" s="78"/>
      <c r="P42" s="78"/>
      <c r="Q42" s="78"/>
      <c r="R42" s="11">
        <f t="shared" si="7"/>
        <v>0</v>
      </c>
      <c r="S42" s="10"/>
    </row>
    <row r="43" spans="1:19" ht="15.95" customHeight="1" x14ac:dyDescent="0.15">
      <c r="A43" s="4"/>
      <c r="B43" s="4"/>
      <c r="C43" s="10"/>
      <c r="D43" s="9"/>
      <c r="E43" s="37"/>
      <c r="F43" s="29"/>
      <c r="G43" s="11"/>
      <c r="H43" s="11"/>
      <c r="I43" s="20">
        <f t="shared" si="6"/>
        <v>0</v>
      </c>
      <c r="J43" s="34"/>
      <c r="K43" s="78"/>
      <c r="L43" s="78"/>
      <c r="M43" s="78"/>
      <c r="N43" s="78"/>
      <c r="O43" s="78"/>
      <c r="P43" s="78"/>
      <c r="Q43" s="78"/>
      <c r="R43" s="11">
        <f t="shared" si="7"/>
        <v>0</v>
      </c>
      <c r="S43" s="10"/>
    </row>
    <row r="44" spans="1:19" ht="15.95" customHeight="1" x14ac:dyDescent="0.15">
      <c r="A44" s="4"/>
      <c r="B44" s="4"/>
      <c r="C44" s="10"/>
      <c r="D44" s="9"/>
      <c r="E44" s="37"/>
      <c r="F44" s="29"/>
      <c r="G44" s="11"/>
      <c r="H44" s="11"/>
      <c r="I44" s="20">
        <f t="shared" si="6"/>
        <v>0</v>
      </c>
      <c r="J44" s="34"/>
      <c r="K44" s="78"/>
      <c r="L44" s="78"/>
      <c r="M44" s="78"/>
      <c r="N44" s="78"/>
      <c r="O44" s="78"/>
      <c r="P44" s="78"/>
      <c r="Q44" s="78"/>
      <c r="R44" s="11">
        <f t="shared" si="7"/>
        <v>0</v>
      </c>
      <c r="S44" s="10"/>
    </row>
    <row r="45" spans="1:19" ht="15.95" customHeight="1" thickBot="1" x14ac:dyDescent="0.2">
      <c r="A45" s="4"/>
      <c r="B45" s="4"/>
      <c r="C45" s="93" t="s">
        <v>2</v>
      </c>
      <c r="D45" s="94"/>
      <c r="E45" s="94"/>
      <c r="F45" s="94"/>
      <c r="G45" s="94"/>
      <c r="H45" s="94"/>
      <c r="I45" s="38">
        <f t="shared" ref="I45:R45" si="8">SUM(I42:I44)</f>
        <v>0</v>
      </c>
      <c r="J45" s="39">
        <f t="shared" si="8"/>
        <v>0</v>
      </c>
      <c r="K45" s="40">
        <f t="shared" si="8"/>
        <v>0</v>
      </c>
      <c r="L45" s="40">
        <f t="shared" si="8"/>
        <v>0</v>
      </c>
      <c r="M45" s="40">
        <f t="shared" si="8"/>
        <v>0</v>
      </c>
      <c r="N45" s="40">
        <f t="shared" si="8"/>
        <v>0</v>
      </c>
      <c r="O45" s="40">
        <f t="shared" si="8"/>
        <v>0</v>
      </c>
      <c r="P45" s="40">
        <f>SUM(P42:P44)</f>
        <v>0</v>
      </c>
      <c r="Q45" s="40">
        <f>SUM(Q42:Q44)</f>
        <v>0</v>
      </c>
      <c r="R45" s="54">
        <f t="shared" si="8"/>
        <v>0</v>
      </c>
      <c r="S45" s="41"/>
    </row>
    <row r="46" spans="1:19" ht="30" customHeight="1" thickBot="1" x14ac:dyDescent="0.2">
      <c r="A46" s="91" t="s">
        <v>30</v>
      </c>
      <c r="B46" s="92"/>
      <c r="C46" s="92"/>
      <c r="D46" s="92"/>
      <c r="E46" s="92"/>
      <c r="F46" s="92"/>
      <c r="G46" s="92"/>
      <c r="H46" s="92"/>
      <c r="I46" s="92"/>
      <c r="J46" s="53">
        <f t="shared" ref="J46:R46" si="9">SUM(J9,J14,J19,J24,J29,J34,J45)</f>
        <v>0</v>
      </c>
      <c r="K46" s="56">
        <f t="shared" si="9"/>
        <v>0</v>
      </c>
      <c r="L46" s="56">
        <f t="shared" si="9"/>
        <v>0</v>
      </c>
      <c r="M46" s="56">
        <f t="shared" si="9"/>
        <v>0</v>
      </c>
      <c r="N46" s="56">
        <f t="shared" si="9"/>
        <v>0</v>
      </c>
      <c r="O46" s="56">
        <f t="shared" si="9"/>
        <v>0</v>
      </c>
      <c r="P46" s="56">
        <f>SUM(P9,P14,P19,P24,P29,P34,P45)</f>
        <v>0</v>
      </c>
      <c r="Q46" s="56">
        <f>SUM(Q9,Q14,Q19,Q24,Q29,Q34,Q45)</f>
        <v>0</v>
      </c>
      <c r="R46" s="55">
        <f t="shared" si="9"/>
        <v>0</v>
      </c>
      <c r="S46" s="49"/>
    </row>
    <row r="47" spans="1:19" s="7" customFormat="1" ht="26.1" customHeight="1" x14ac:dyDescent="0.15">
      <c r="A47" s="42" t="s">
        <v>97</v>
      </c>
      <c r="B47" s="43" t="s">
        <v>50</v>
      </c>
      <c r="C47" s="44" t="s">
        <v>9</v>
      </c>
      <c r="D47" s="45" t="s">
        <v>11</v>
      </c>
      <c r="E47" s="45" t="s">
        <v>15</v>
      </c>
      <c r="F47" s="46" t="s">
        <v>23</v>
      </c>
      <c r="G47" s="46" t="s">
        <v>20</v>
      </c>
      <c r="H47" s="46" t="s">
        <v>21</v>
      </c>
      <c r="I47" s="47" t="s">
        <v>12</v>
      </c>
      <c r="J47" s="33" t="s">
        <v>93</v>
      </c>
      <c r="K47" s="22" t="s">
        <v>73</v>
      </c>
      <c r="L47" s="22" t="s">
        <v>78</v>
      </c>
      <c r="M47" s="22" t="s">
        <v>74</v>
      </c>
      <c r="N47" s="22" t="s">
        <v>75</v>
      </c>
      <c r="O47" s="22" t="s">
        <v>76</v>
      </c>
      <c r="P47" s="22" t="s">
        <v>77</v>
      </c>
      <c r="Q47" s="22" t="s">
        <v>94</v>
      </c>
      <c r="R47" s="23" t="str">
        <f>"合計
（令和7～14年度）"</f>
        <v>合計
（令和7～14年度）</v>
      </c>
      <c r="S47" s="48" t="s">
        <v>13</v>
      </c>
    </row>
    <row r="48" spans="1:19" ht="15.95" customHeight="1" x14ac:dyDescent="0.15">
      <c r="A48" s="4"/>
      <c r="B48" s="4"/>
      <c r="C48" s="8"/>
      <c r="D48" s="9"/>
      <c r="E48" s="36" t="s">
        <v>15</v>
      </c>
      <c r="F48" s="29"/>
      <c r="G48" s="11"/>
      <c r="H48" s="11"/>
      <c r="I48" s="20">
        <f>D48*H48</f>
        <v>0</v>
      </c>
      <c r="J48" s="79"/>
      <c r="K48" s="80"/>
      <c r="L48" s="11"/>
      <c r="M48" s="11"/>
      <c r="N48" s="11"/>
      <c r="O48" s="11"/>
      <c r="P48" s="11"/>
      <c r="Q48" s="11"/>
      <c r="R48" s="11">
        <f>SUM(J48:Q48)</f>
        <v>0</v>
      </c>
      <c r="S48" s="10"/>
    </row>
    <row r="49" spans="1:19" ht="15.95" customHeight="1" x14ac:dyDescent="0.15">
      <c r="A49" s="4"/>
      <c r="B49" s="4"/>
      <c r="C49" s="8"/>
      <c r="D49" s="9"/>
      <c r="E49" s="36" t="s">
        <v>15</v>
      </c>
      <c r="F49" s="29"/>
      <c r="G49" s="11"/>
      <c r="H49" s="11"/>
      <c r="I49" s="20">
        <f>D49*H49</f>
        <v>0</v>
      </c>
      <c r="J49" s="79"/>
      <c r="K49" s="80"/>
      <c r="L49" s="11"/>
      <c r="M49" s="11"/>
      <c r="N49" s="11"/>
      <c r="O49" s="11"/>
      <c r="P49" s="11"/>
      <c r="Q49" s="11"/>
      <c r="R49" s="11">
        <f>SUM(J49:Q49)</f>
        <v>0</v>
      </c>
      <c r="S49" s="10"/>
    </row>
    <row r="50" spans="1:19" ht="15.95" customHeight="1" x14ac:dyDescent="0.15">
      <c r="A50" s="4"/>
      <c r="B50" s="4"/>
      <c r="C50" s="8"/>
      <c r="D50" s="9"/>
      <c r="E50" s="36" t="s">
        <v>15</v>
      </c>
      <c r="F50" s="29"/>
      <c r="G50" s="11"/>
      <c r="H50" s="11"/>
      <c r="I50" s="20">
        <f>D50*H50</f>
        <v>0</v>
      </c>
      <c r="J50" s="79"/>
      <c r="K50" s="80"/>
      <c r="L50" s="11"/>
      <c r="M50" s="11"/>
      <c r="N50" s="11"/>
      <c r="O50" s="11"/>
      <c r="P50" s="11"/>
      <c r="Q50" s="11"/>
      <c r="R50" s="11">
        <f>SUM(J50:Q50)</f>
        <v>0</v>
      </c>
      <c r="S50" s="10"/>
    </row>
    <row r="51" spans="1:19" ht="15.95" customHeight="1" x14ac:dyDescent="0.15">
      <c r="A51" s="4"/>
      <c r="B51" s="5"/>
      <c r="C51" s="93" t="s">
        <v>2</v>
      </c>
      <c r="D51" s="94"/>
      <c r="E51" s="94"/>
      <c r="F51" s="94"/>
      <c r="G51" s="94"/>
      <c r="H51" s="94"/>
      <c r="I51" s="21">
        <f>SUM(I48:I50)</f>
        <v>0</v>
      </c>
      <c r="J51" s="35">
        <f t="shared" ref="J51:R51" si="10">SUM(J48:J50)</f>
        <v>0</v>
      </c>
      <c r="K51" s="12">
        <f t="shared" si="10"/>
        <v>0</v>
      </c>
      <c r="L51" s="12">
        <f t="shared" si="10"/>
        <v>0</v>
      </c>
      <c r="M51" s="12">
        <f t="shared" si="10"/>
        <v>0</v>
      </c>
      <c r="N51" s="12">
        <f t="shared" si="10"/>
        <v>0</v>
      </c>
      <c r="O51" s="12">
        <f t="shared" si="10"/>
        <v>0</v>
      </c>
      <c r="P51" s="12">
        <f>SUM(P48:P50)</f>
        <v>0</v>
      </c>
      <c r="Q51" s="12">
        <f>SUM(Q48:Q50)</f>
        <v>0</v>
      </c>
      <c r="R51" s="12">
        <f t="shared" si="10"/>
        <v>0</v>
      </c>
      <c r="S51" s="25"/>
    </row>
    <row r="52" spans="1:19" s="7" customFormat="1" ht="26.1" customHeight="1" x14ac:dyDescent="0.15">
      <c r="A52" s="16"/>
      <c r="B52" s="17" t="s">
        <v>98</v>
      </c>
      <c r="C52" s="13" t="s">
        <v>22</v>
      </c>
      <c r="D52" s="13" t="s">
        <v>0</v>
      </c>
      <c r="E52" s="13" t="s">
        <v>1</v>
      </c>
      <c r="F52" s="27"/>
      <c r="G52" s="6" t="s">
        <v>6</v>
      </c>
      <c r="H52" s="6" t="s">
        <v>7</v>
      </c>
      <c r="I52" s="19" t="s">
        <v>12</v>
      </c>
      <c r="J52" s="33" t="s">
        <v>93</v>
      </c>
      <c r="K52" s="22" t="s">
        <v>73</v>
      </c>
      <c r="L52" s="22" t="s">
        <v>78</v>
      </c>
      <c r="M52" s="22" t="s">
        <v>74</v>
      </c>
      <c r="N52" s="22" t="s">
        <v>75</v>
      </c>
      <c r="O52" s="22" t="s">
        <v>76</v>
      </c>
      <c r="P52" s="22" t="s">
        <v>77</v>
      </c>
      <c r="Q52" s="22" t="s">
        <v>94</v>
      </c>
      <c r="R52" s="23" t="str">
        <f>"合計
（令和7～14年度）"</f>
        <v>合計
（令和7～14年度）</v>
      </c>
      <c r="S52" s="26" t="s">
        <v>116</v>
      </c>
    </row>
    <row r="53" spans="1:19" ht="15.95" customHeight="1" x14ac:dyDescent="0.15">
      <c r="A53" s="4"/>
      <c r="B53" s="4"/>
      <c r="C53" s="10" t="s">
        <v>83</v>
      </c>
      <c r="D53" s="9"/>
      <c r="E53" s="37"/>
      <c r="F53" s="27"/>
      <c r="G53" s="11"/>
      <c r="H53" s="11"/>
      <c r="I53" s="20">
        <f t="shared" ref="I53:I63" si="11">D53*H53</f>
        <v>0</v>
      </c>
      <c r="J53" s="34"/>
      <c r="K53" s="11"/>
      <c r="L53" s="11"/>
      <c r="M53" s="11"/>
      <c r="N53" s="11"/>
      <c r="O53" s="11"/>
      <c r="P53" s="11"/>
      <c r="Q53" s="11"/>
      <c r="R53" s="11">
        <f t="shared" ref="R53:R62" si="12">SUM(J53:Q53)</f>
        <v>0</v>
      </c>
      <c r="S53" s="10"/>
    </row>
    <row r="54" spans="1:19" ht="15.95" customHeight="1" x14ac:dyDescent="0.15">
      <c r="A54" s="4"/>
      <c r="B54" s="4"/>
      <c r="C54" s="10" t="s">
        <v>84</v>
      </c>
      <c r="D54" s="9"/>
      <c r="E54" s="37"/>
      <c r="F54" s="30"/>
      <c r="G54" s="11"/>
      <c r="H54" s="11"/>
      <c r="I54" s="20">
        <f t="shared" si="11"/>
        <v>0</v>
      </c>
      <c r="J54" s="34"/>
      <c r="K54" s="11"/>
      <c r="L54" s="11"/>
      <c r="M54" s="11"/>
      <c r="N54" s="11"/>
      <c r="O54" s="11"/>
      <c r="P54" s="11"/>
      <c r="Q54" s="11"/>
      <c r="R54" s="11">
        <f t="shared" si="12"/>
        <v>0</v>
      </c>
      <c r="S54" s="10"/>
    </row>
    <row r="55" spans="1:19" ht="15.95" customHeight="1" x14ac:dyDescent="0.15">
      <c r="A55" s="4"/>
      <c r="B55" s="4"/>
      <c r="C55" s="10" t="s">
        <v>85</v>
      </c>
      <c r="D55" s="9"/>
      <c r="E55" s="37"/>
      <c r="F55" s="30"/>
      <c r="G55" s="11"/>
      <c r="H55" s="11"/>
      <c r="I55" s="20">
        <f t="shared" si="11"/>
        <v>0</v>
      </c>
      <c r="J55" s="34"/>
      <c r="K55" s="11"/>
      <c r="L55" s="11"/>
      <c r="M55" s="11"/>
      <c r="N55" s="11"/>
      <c r="O55" s="11"/>
      <c r="P55" s="11"/>
      <c r="Q55" s="11"/>
      <c r="R55" s="11">
        <f t="shared" si="12"/>
        <v>0</v>
      </c>
      <c r="S55" s="10"/>
    </row>
    <row r="56" spans="1:19" ht="15.95" customHeight="1" x14ac:dyDescent="0.15">
      <c r="A56" s="4"/>
      <c r="B56" s="4"/>
      <c r="C56" s="10" t="s">
        <v>86</v>
      </c>
      <c r="D56" s="9"/>
      <c r="E56" s="37"/>
      <c r="F56" s="30"/>
      <c r="G56" s="11"/>
      <c r="H56" s="11"/>
      <c r="I56" s="20">
        <f t="shared" si="11"/>
        <v>0</v>
      </c>
      <c r="J56" s="34"/>
      <c r="K56" s="11"/>
      <c r="L56" s="11"/>
      <c r="M56" s="11"/>
      <c r="N56" s="11"/>
      <c r="O56" s="11"/>
      <c r="P56" s="11"/>
      <c r="Q56" s="11"/>
      <c r="R56" s="11">
        <f t="shared" si="12"/>
        <v>0</v>
      </c>
      <c r="S56" s="10"/>
    </row>
    <row r="57" spans="1:19" ht="15.95" customHeight="1" x14ac:dyDescent="0.15">
      <c r="A57" s="4"/>
      <c r="B57" s="4"/>
      <c r="C57" s="10" t="s">
        <v>82</v>
      </c>
      <c r="D57" s="9"/>
      <c r="E57" s="37"/>
      <c r="F57" s="30"/>
      <c r="G57" s="11"/>
      <c r="H57" s="11"/>
      <c r="I57" s="20">
        <f t="shared" si="11"/>
        <v>0</v>
      </c>
      <c r="J57" s="34"/>
      <c r="K57" s="11"/>
      <c r="L57" s="11"/>
      <c r="M57" s="11"/>
      <c r="N57" s="11"/>
      <c r="O57" s="11"/>
      <c r="P57" s="11"/>
      <c r="Q57" s="11"/>
      <c r="R57" s="11">
        <f t="shared" si="12"/>
        <v>0</v>
      </c>
      <c r="S57" s="10"/>
    </row>
    <row r="58" spans="1:19" ht="15.95" customHeight="1" x14ac:dyDescent="0.15">
      <c r="A58" s="4"/>
      <c r="B58" s="4"/>
      <c r="C58" s="10" t="s">
        <v>81</v>
      </c>
      <c r="D58" s="9"/>
      <c r="E58" s="37"/>
      <c r="F58" s="30"/>
      <c r="G58" s="11"/>
      <c r="H58" s="11"/>
      <c r="I58" s="20">
        <f t="shared" si="11"/>
        <v>0</v>
      </c>
      <c r="J58" s="34"/>
      <c r="K58" s="11"/>
      <c r="L58" s="11"/>
      <c r="M58" s="11"/>
      <c r="N58" s="11"/>
      <c r="O58" s="11"/>
      <c r="P58" s="11"/>
      <c r="Q58" s="11"/>
      <c r="R58" s="11">
        <f t="shared" si="12"/>
        <v>0</v>
      </c>
      <c r="S58" s="10"/>
    </row>
    <row r="59" spans="1:19" ht="15.95" customHeight="1" x14ac:dyDescent="0.15">
      <c r="A59" s="4"/>
      <c r="B59" s="4"/>
      <c r="C59" s="10" t="s">
        <v>87</v>
      </c>
      <c r="D59" s="9"/>
      <c r="E59" s="37"/>
      <c r="F59" s="30"/>
      <c r="G59" s="11"/>
      <c r="H59" s="11"/>
      <c r="I59" s="20">
        <f t="shared" si="11"/>
        <v>0</v>
      </c>
      <c r="J59" s="34"/>
      <c r="K59" s="11"/>
      <c r="L59" s="11"/>
      <c r="M59" s="11"/>
      <c r="N59" s="11"/>
      <c r="O59" s="11"/>
      <c r="P59" s="11"/>
      <c r="Q59" s="11"/>
      <c r="R59" s="11">
        <f t="shared" si="12"/>
        <v>0</v>
      </c>
      <c r="S59" s="10"/>
    </row>
    <row r="60" spans="1:19" ht="15.95" customHeight="1" x14ac:dyDescent="0.15">
      <c r="A60" s="4"/>
      <c r="B60" s="4"/>
      <c r="C60" s="10"/>
      <c r="D60" s="9"/>
      <c r="E60" s="37"/>
      <c r="F60" s="27"/>
      <c r="G60" s="11"/>
      <c r="H60" s="11"/>
      <c r="I60" s="20">
        <f t="shared" si="11"/>
        <v>0</v>
      </c>
      <c r="J60" s="34"/>
      <c r="K60" s="11"/>
      <c r="L60" s="11"/>
      <c r="M60" s="11"/>
      <c r="N60" s="11"/>
      <c r="O60" s="11"/>
      <c r="P60" s="11"/>
      <c r="Q60" s="11"/>
      <c r="R60" s="11">
        <f t="shared" si="12"/>
        <v>0</v>
      </c>
      <c r="S60" s="10"/>
    </row>
    <row r="61" spans="1:19" ht="15.95" customHeight="1" x14ac:dyDescent="0.15">
      <c r="A61" s="4"/>
      <c r="B61" s="4"/>
      <c r="C61" s="10"/>
      <c r="D61" s="9"/>
      <c r="E61" s="37"/>
      <c r="F61" s="30"/>
      <c r="G61" s="11"/>
      <c r="H61" s="11"/>
      <c r="I61" s="20">
        <f t="shared" si="11"/>
        <v>0</v>
      </c>
      <c r="J61" s="34"/>
      <c r="K61" s="11"/>
      <c r="L61" s="11"/>
      <c r="M61" s="11"/>
      <c r="N61" s="11"/>
      <c r="O61" s="11"/>
      <c r="P61" s="11"/>
      <c r="Q61" s="11"/>
      <c r="R61" s="11">
        <f t="shared" si="12"/>
        <v>0</v>
      </c>
      <c r="S61" s="10"/>
    </row>
    <row r="62" spans="1:19" ht="15.95" customHeight="1" x14ac:dyDescent="0.15">
      <c r="A62" s="4"/>
      <c r="B62" s="4"/>
      <c r="C62" s="10"/>
      <c r="D62" s="9"/>
      <c r="E62" s="37"/>
      <c r="F62" s="30"/>
      <c r="G62" s="11"/>
      <c r="H62" s="11"/>
      <c r="I62" s="20">
        <f t="shared" si="11"/>
        <v>0</v>
      </c>
      <c r="J62" s="34"/>
      <c r="K62" s="11"/>
      <c r="L62" s="11"/>
      <c r="M62" s="11"/>
      <c r="N62" s="11"/>
      <c r="O62" s="11"/>
      <c r="P62" s="11"/>
      <c r="Q62" s="11"/>
      <c r="R62" s="11">
        <f t="shared" si="12"/>
        <v>0</v>
      </c>
      <c r="S62" s="10"/>
    </row>
    <row r="63" spans="1:19" ht="15.95" customHeight="1" x14ac:dyDescent="0.15">
      <c r="A63" s="4"/>
      <c r="B63" s="4"/>
      <c r="C63" s="10"/>
      <c r="D63" s="9"/>
      <c r="E63" s="37"/>
      <c r="F63" s="30"/>
      <c r="G63" s="11"/>
      <c r="H63" s="11"/>
      <c r="I63" s="20">
        <f t="shared" si="11"/>
        <v>0</v>
      </c>
      <c r="J63" s="34"/>
      <c r="K63" s="11"/>
      <c r="L63" s="11"/>
      <c r="M63" s="11"/>
      <c r="N63" s="11"/>
      <c r="O63" s="11"/>
      <c r="P63" s="11"/>
      <c r="Q63" s="11"/>
      <c r="R63" s="11">
        <f>SUM(J63:Q63)</f>
        <v>0</v>
      </c>
      <c r="S63" s="10"/>
    </row>
    <row r="64" spans="1:19" ht="15.95" customHeight="1" x14ac:dyDescent="0.15">
      <c r="A64" s="4"/>
      <c r="B64" s="5"/>
      <c r="C64" s="93" t="s">
        <v>2</v>
      </c>
      <c r="D64" s="94"/>
      <c r="E64" s="94"/>
      <c r="F64" s="94"/>
      <c r="G64" s="94"/>
      <c r="H64" s="94"/>
      <c r="I64" s="21">
        <f t="shared" ref="I64:R64" si="13">SUM(I53:I63)</f>
        <v>0</v>
      </c>
      <c r="J64" s="35">
        <f t="shared" si="13"/>
        <v>0</v>
      </c>
      <c r="K64" s="12">
        <f t="shared" si="13"/>
        <v>0</v>
      </c>
      <c r="L64" s="12">
        <f t="shared" si="13"/>
        <v>0</v>
      </c>
      <c r="M64" s="12">
        <f t="shared" si="13"/>
        <v>0</v>
      </c>
      <c r="N64" s="12">
        <f t="shared" si="13"/>
        <v>0</v>
      </c>
      <c r="O64" s="12">
        <f t="shared" si="13"/>
        <v>0</v>
      </c>
      <c r="P64" s="12">
        <f>SUM(P53:P63)</f>
        <v>0</v>
      </c>
      <c r="Q64" s="12">
        <f>SUM(Q53:Q63)</f>
        <v>0</v>
      </c>
      <c r="R64" s="12">
        <f t="shared" si="13"/>
        <v>0</v>
      </c>
      <c r="S64" s="25"/>
    </row>
    <row r="65" spans="1:19" s="7" customFormat="1" ht="26.1" customHeight="1" x14ac:dyDescent="0.15">
      <c r="A65" s="4"/>
      <c r="B65" s="17" t="s">
        <v>28</v>
      </c>
      <c r="C65" s="13" t="s">
        <v>9</v>
      </c>
      <c r="D65" s="18" t="s">
        <v>11</v>
      </c>
      <c r="E65" s="18" t="s">
        <v>15</v>
      </c>
      <c r="F65" s="6" t="s">
        <v>23</v>
      </c>
      <c r="G65" s="6" t="s">
        <v>20</v>
      </c>
      <c r="H65" s="6" t="s">
        <v>21</v>
      </c>
      <c r="I65" s="19" t="s">
        <v>12</v>
      </c>
      <c r="J65" s="33" t="s">
        <v>93</v>
      </c>
      <c r="K65" s="22" t="s">
        <v>73</v>
      </c>
      <c r="L65" s="22" t="s">
        <v>78</v>
      </c>
      <c r="M65" s="22" t="s">
        <v>74</v>
      </c>
      <c r="N65" s="22" t="s">
        <v>75</v>
      </c>
      <c r="O65" s="22" t="s">
        <v>76</v>
      </c>
      <c r="P65" s="22" t="s">
        <v>77</v>
      </c>
      <c r="Q65" s="22" t="s">
        <v>94</v>
      </c>
      <c r="R65" s="23" t="str">
        <f>"合計
（令和7～14年度）"</f>
        <v>合計
（令和7～14年度）</v>
      </c>
      <c r="S65" s="24" t="s">
        <v>13</v>
      </c>
    </row>
    <row r="66" spans="1:19" ht="15.95" customHeight="1" x14ac:dyDescent="0.15">
      <c r="A66" s="4"/>
      <c r="B66" s="4"/>
      <c r="C66" s="8" t="s">
        <v>88</v>
      </c>
      <c r="D66" s="9"/>
      <c r="E66" s="36" t="s">
        <v>15</v>
      </c>
      <c r="F66" s="29"/>
      <c r="G66" s="11"/>
      <c r="H66" s="11"/>
      <c r="I66" s="20">
        <f t="shared" ref="I66:I73" si="14">D66*H66</f>
        <v>0</v>
      </c>
      <c r="J66" s="34"/>
      <c r="K66" s="11"/>
      <c r="L66" s="11"/>
      <c r="M66" s="11"/>
      <c r="N66" s="11"/>
      <c r="O66" s="11"/>
      <c r="P66" s="11"/>
      <c r="Q66" s="11"/>
      <c r="R66" s="11">
        <f t="shared" ref="R66:R73" si="15">SUM(J66:Q66)</f>
        <v>0</v>
      </c>
      <c r="S66" s="10"/>
    </row>
    <row r="67" spans="1:19" ht="15.95" customHeight="1" x14ac:dyDescent="0.15">
      <c r="A67" s="4"/>
      <c r="B67" s="4"/>
      <c r="C67" s="8" t="s">
        <v>89</v>
      </c>
      <c r="D67" s="9"/>
      <c r="E67" s="36" t="s">
        <v>15</v>
      </c>
      <c r="F67" s="29"/>
      <c r="G67" s="11"/>
      <c r="H67" s="11"/>
      <c r="I67" s="20">
        <f t="shared" si="14"/>
        <v>0</v>
      </c>
      <c r="J67" s="34"/>
      <c r="K67" s="11"/>
      <c r="L67" s="11"/>
      <c r="M67" s="11"/>
      <c r="N67" s="11"/>
      <c r="O67" s="11"/>
      <c r="P67" s="11"/>
      <c r="Q67" s="11"/>
      <c r="R67" s="11">
        <f t="shared" si="15"/>
        <v>0</v>
      </c>
      <c r="S67" s="10"/>
    </row>
    <row r="68" spans="1:19" ht="15.95" customHeight="1" x14ac:dyDescent="0.15">
      <c r="A68" s="4"/>
      <c r="B68" s="4"/>
      <c r="C68" s="8"/>
      <c r="D68" s="9"/>
      <c r="E68" s="36" t="s">
        <v>15</v>
      </c>
      <c r="F68" s="29"/>
      <c r="G68" s="11"/>
      <c r="H68" s="11"/>
      <c r="I68" s="20">
        <f t="shared" si="14"/>
        <v>0</v>
      </c>
      <c r="J68" s="34"/>
      <c r="K68" s="11"/>
      <c r="L68" s="11"/>
      <c r="M68" s="11"/>
      <c r="N68" s="11"/>
      <c r="O68" s="11"/>
      <c r="P68" s="11"/>
      <c r="Q68" s="11"/>
      <c r="R68" s="11">
        <f t="shared" si="15"/>
        <v>0</v>
      </c>
      <c r="S68" s="10"/>
    </row>
    <row r="69" spans="1:19" ht="15.95" customHeight="1" x14ac:dyDescent="0.15">
      <c r="A69" s="4"/>
      <c r="B69" s="4"/>
      <c r="C69" s="8"/>
      <c r="D69" s="9"/>
      <c r="E69" s="36" t="s">
        <v>15</v>
      </c>
      <c r="F69" s="29"/>
      <c r="G69" s="11"/>
      <c r="H69" s="11"/>
      <c r="I69" s="20">
        <f t="shared" si="14"/>
        <v>0</v>
      </c>
      <c r="J69" s="34"/>
      <c r="K69" s="11"/>
      <c r="L69" s="11"/>
      <c r="M69" s="11"/>
      <c r="N69" s="11"/>
      <c r="O69" s="11"/>
      <c r="P69" s="11"/>
      <c r="Q69" s="11"/>
      <c r="R69" s="11">
        <f t="shared" si="15"/>
        <v>0</v>
      </c>
      <c r="S69" s="10"/>
    </row>
    <row r="70" spans="1:19" ht="15.95" customHeight="1" x14ac:dyDescent="0.15">
      <c r="A70" s="4"/>
      <c r="B70" s="4"/>
      <c r="C70" s="8"/>
      <c r="D70" s="9"/>
      <c r="E70" s="36" t="s">
        <v>15</v>
      </c>
      <c r="F70" s="29"/>
      <c r="G70" s="11"/>
      <c r="H70" s="11"/>
      <c r="I70" s="20">
        <f t="shared" si="14"/>
        <v>0</v>
      </c>
      <c r="J70" s="34"/>
      <c r="K70" s="11"/>
      <c r="L70" s="11"/>
      <c r="M70" s="11"/>
      <c r="N70" s="11"/>
      <c r="O70" s="11"/>
      <c r="P70" s="11"/>
      <c r="Q70" s="11"/>
      <c r="R70" s="11">
        <f t="shared" si="15"/>
        <v>0</v>
      </c>
      <c r="S70" s="10"/>
    </row>
    <row r="71" spans="1:19" ht="15.95" customHeight="1" x14ac:dyDescent="0.15">
      <c r="A71" s="4"/>
      <c r="B71" s="4"/>
      <c r="C71" s="8"/>
      <c r="D71" s="9"/>
      <c r="E71" s="36" t="s">
        <v>15</v>
      </c>
      <c r="F71" s="29"/>
      <c r="G71" s="11"/>
      <c r="H71" s="11"/>
      <c r="I71" s="20">
        <f t="shared" si="14"/>
        <v>0</v>
      </c>
      <c r="J71" s="34"/>
      <c r="K71" s="11"/>
      <c r="L71" s="11"/>
      <c r="M71" s="11"/>
      <c r="N71" s="11"/>
      <c r="O71" s="11"/>
      <c r="P71" s="11"/>
      <c r="Q71" s="11"/>
      <c r="R71" s="11">
        <f t="shared" si="15"/>
        <v>0</v>
      </c>
      <c r="S71" s="10"/>
    </row>
    <row r="72" spans="1:19" ht="15.95" customHeight="1" x14ac:dyDescent="0.15">
      <c r="A72" s="4"/>
      <c r="B72" s="4"/>
      <c r="C72" s="8"/>
      <c r="D72" s="9"/>
      <c r="E72" s="36" t="s">
        <v>15</v>
      </c>
      <c r="F72" s="29"/>
      <c r="G72" s="11"/>
      <c r="H72" s="11"/>
      <c r="I72" s="20">
        <f t="shared" si="14"/>
        <v>0</v>
      </c>
      <c r="J72" s="34"/>
      <c r="K72" s="11"/>
      <c r="L72" s="11"/>
      <c r="M72" s="11"/>
      <c r="N72" s="11"/>
      <c r="O72" s="11"/>
      <c r="P72" s="11"/>
      <c r="Q72" s="11"/>
      <c r="R72" s="11">
        <f t="shared" si="15"/>
        <v>0</v>
      </c>
      <c r="S72" s="10"/>
    </row>
    <row r="73" spans="1:19" ht="15.95" customHeight="1" x14ac:dyDescent="0.15">
      <c r="A73" s="4"/>
      <c r="B73" s="4"/>
      <c r="C73" s="8"/>
      <c r="D73" s="9"/>
      <c r="E73" s="36" t="s">
        <v>15</v>
      </c>
      <c r="F73" s="29"/>
      <c r="G73" s="11"/>
      <c r="H73" s="11"/>
      <c r="I73" s="20">
        <f t="shared" si="14"/>
        <v>0</v>
      </c>
      <c r="J73" s="34"/>
      <c r="K73" s="11"/>
      <c r="L73" s="11"/>
      <c r="M73" s="11"/>
      <c r="N73" s="11"/>
      <c r="O73" s="11"/>
      <c r="P73" s="11"/>
      <c r="Q73" s="11"/>
      <c r="R73" s="11">
        <f t="shared" si="15"/>
        <v>0</v>
      </c>
      <c r="S73" s="10"/>
    </row>
    <row r="74" spans="1:19" ht="15.95" customHeight="1" thickBot="1" x14ac:dyDescent="0.2">
      <c r="A74" s="5"/>
      <c r="B74" s="5"/>
      <c r="C74" s="93" t="s">
        <v>2</v>
      </c>
      <c r="D74" s="94"/>
      <c r="E74" s="94"/>
      <c r="F74" s="94"/>
      <c r="G74" s="94"/>
      <c r="H74" s="94"/>
      <c r="I74" s="21">
        <f>SUM(I71:I73)</f>
        <v>0</v>
      </c>
      <c r="J74" s="35">
        <f>SUM(J71:J73)</f>
        <v>0</v>
      </c>
      <c r="K74" s="12">
        <f t="shared" ref="K74:R74" si="16">SUM(K71:K73)</f>
        <v>0</v>
      </c>
      <c r="L74" s="12">
        <f t="shared" si="16"/>
        <v>0</v>
      </c>
      <c r="M74" s="12">
        <f t="shared" si="16"/>
        <v>0</v>
      </c>
      <c r="N74" s="12">
        <f t="shared" si="16"/>
        <v>0</v>
      </c>
      <c r="O74" s="12">
        <f t="shared" si="16"/>
        <v>0</v>
      </c>
      <c r="P74" s="12">
        <f>SUM(P71:P73)</f>
        <v>0</v>
      </c>
      <c r="Q74" s="12">
        <f>SUM(Q71:Q73)</f>
        <v>0</v>
      </c>
      <c r="R74" s="12">
        <f t="shared" si="16"/>
        <v>0</v>
      </c>
      <c r="S74" s="25"/>
    </row>
    <row r="75" spans="1:19" ht="30" customHeight="1" thickBot="1" x14ac:dyDescent="0.2">
      <c r="A75" s="91" t="s">
        <v>99</v>
      </c>
      <c r="B75" s="92"/>
      <c r="C75" s="92"/>
      <c r="D75" s="92"/>
      <c r="E75" s="92"/>
      <c r="F75" s="92"/>
      <c r="G75" s="92"/>
      <c r="H75" s="92"/>
      <c r="I75" s="92"/>
      <c r="J75" s="53">
        <f>SUM(J51,J64,J74)</f>
        <v>0</v>
      </c>
      <c r="K75" s="56">
        <f t="shared" ref="K75:R75" si="17">SUM(K51,K64,K74)</f>
        <v>0</v>
      </c>
      <c r="L75" s="56">
        <f t="shared" si="17"/>
        <v>0</v>
      </c>
      <c r="M75" s="56">
        <f t="shared" si="17"/>
        <v>0</v>
      </c>
      <c r="N75" s="56">
        <f t="shared" si="17"/>
        <v>0</v>
      </c>
      <c r="O75" s="56">
        <f t="shared" si="17"/>
        <v>0</v>
      </c>
      <c r="P75" s="56">
        <f>SUM(P51,P64,P74)</f>
        <v>0</v>
      </c>
      <c r="Q75" s="56">
        <f>SUM(Q51,Q64,Q74)</f>
        <v>0</v>
      </c>
      <c r="R75" s="56">
        <f t="shared" si="17"/>
        <v>0</v>
      </c>
      <c r="S75" s="49"/>
    </row>
    <row r="76" spans="1:19" ht="12.75" thickBot="1" x14ac:dyDescent="0.2">
      <c r="A76" s="7"/>
      <c r="B76" s="7"/>
      <c r="C76" s="7"/>
      <c r="D76" s="7"/>
      <c r="E76" s="31"/>
      <c r="F76" s="3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30" customHeight="1" thickBot="1" x14ac:dyDescent="0.2">
      <c r="A77" s="7"/>
      <c r="B77" s="7"/>
      <c r="C77" s="7"/>
      <c r="D77" s="7"/>
      <c r="E77" s="31"/>
      <c r="F77" s="31"/>
      <c r="G77" s="7"/>
      <c r="H77" s="7"/>
      <c r="I77" s="7"/>
      <c r="J77" s="50" t="s">
        <v>93</v>
      </c>
      <c r="K77" s="51" t="s">
        <v>73</v>
      </c>
      <c r="L77" s="51" t="s">
        <v>78</v>
      </c>
      <c r="M77" s="51" t="s">
        <v>74</v>
      </c>
      <c r="N77" s="51" t="s">
        <v>75</v>
      </c>
      <c r="O77" s="51" t="s">
        <v>76</v>
      </c>
      <c r="P77" s="51" t="s">
        <v>77</v>
      </c>
      <c r="Q77" s="51" t="s">
        <v>94</v>
      </c>
      <c r="R77" s="52" t="s">
        <v>95</v>
      </c>
      <c r="S77" s="7"/>
    </row>
    <row r="78" spans="1:19" ht="30" customHeight="1" x14ac:dyDescent="0.15">
      <c r="A78" s="7"/>
      <c r="B78" s="7"/>
      <c r="C78" s="7"/>
      <c r="D78" s="7"/>
      <c r="E78" s="31"/>
      <c r="F78" s="31"/>
      <c r="G78" s="7"/>
      <c r="H78" s="85" t="s">
        <v>3</v>
      </c>
      <c r="I78" s="86"/>
      <c r="J78" s="57">
        <f>SUMIF($C6:$C74,"合計",J6:J74)</f>
        <v>0</v>
      </c>
      <c r="K78" s="58">
        <f t="shared" ref="K78:Q78" si="18">SUMIF($C6:$C74,"合計",K6:K74)</f>
        <v>0</v>
      </c>
      <c r="L78" s="58">
        <f t="shared" si="18"/>
        <v>0</v>
      </c>
      <c r="M78" s="58">
        <f t="shared" si="18"/>
        <v>0</v>
      </c>
      <c r="N78" s="58">
        <f t="shared" si="18"/>
        <v>0</v>
      </c>
      <c r="O78" s="58">
        <f t="shared" si="18"/>
        <v>0</v>
      </c>
      <c r="P78" s="58">
        <f t="shared" si="18"/>
        <v>0</v>
      </c>
      <c r="Q78" s="58">
        <f t="shared" si="18"/>
        <v>0</v>
      </c>
      <c r="R78" s="59">
        <f>SUMIF($C6:$C74,"合計",R6:R74)</f>
        <v>0</v>
      </c>
      <c r="S78" s="14"/>
    </row>
    <row r="79" spans="1:19" ht="30" customHeight="1" x14ac:dyDescent="0.15">
      <c r="A79" s="7"/>
      <c r="B79" s="7"/>
      <c r="C79" s="7"/>
      <c r="D79" s="7"/>
      <c r="E79" s="31"/>
      <c r="F79" s="31"/>
      <c r="G79" s="7"/>
      <c r="H79" s="87" t="s">
        <v>4</v>
      </c>
      <c r="I79" s="88"/>
      <c r="J79" s="60">
        <f t="shared" ref="J79:Q79" si="19">ROUNDDOWN(J78*0.1,0)</f>
        <v>0</v>
      </c>
      <c r="K79" s="61">
        <f t="shared" si="19"/>
        <v>0</v>
      </c>
      <c r="L79" s="61">
        <f t="shared" si="19"/>
        <v>0</v>
      </c>
      <c r="M79" s="61">
        <f t="shared" si="19"/>
        <v>0</v>
      </c>
      <c r="N79" s="61">
        <f t="shared" si="19"/>
        <v>0</v>
      </c>
      <c r="O79" s="61">
        <f t="shared" si="19"/>
        <v>0</v>
      </c>
      <c r="P79" s="61">
        <f t="shared" si="19"/>
        <v>0</v>
      </c>
      <c r="Q79" s="61">
        <f t="shared" si="19"/>
        <v>0</v>
      </c>
      <c r="R79" s="62">
        <f>SUM(J79:Q79)</f>
        <v>0</v>
      </c>
      <c r="S79" s="14"/>
    </row>
    <row r="80" spans="1:19" ht="30" customHeight="1" thickBot="1" x14ac:dyDescent="0.2">
      <c r="A80" s="7"/>
      <c r="B80" s="7"/>
      <c r="C80" s="7"/>
      <c r="D80" s="7"/>
      <c r="E80" s="31"/>
      <c r="F80" s="31"/>
      <c r="G80" s="7"/>
      <c r="H80" s="89" t="s">
        <v>5</v>
      </c>
      <c r="I80" s="90"/>
      <c r="J80" s="63">
        <f t="shared" ref="J80:Q80" si="20">SUM(J78:J79)</f>
        <v>0</v>
      </c>
      <c r="K80" s="64">
        <f t="shared" si="20"/>
        <v>0</v>
      </c>
      <c r="L80" s="64">
        <f t="shared" si="20"/>
        <v>0</v>
      </c>
      <c r="M80" s="64">
        <f t="shared" si="20"/>
        <v>0</v>
      </c>
      <c r="N80" s="64">
        <f t="shared" si="20"/>
        <v>0</v>
      </c>
      <c r="O80" s="64">
        <f t="shared" si="20"/>
        <v>0</v>
      </c>
      <c r="P80" s="64">
        <f t="shared" si="20"/>
        <v>0</v>
      </c>
      <c r="Q80" s="64">
        <f t="shared" si="20"/>
        <v>0</v>
      </c>
      <c r="R80" s="65">
        <f t="shared" ref="R80" si="21">SUM(R78:R79)</f>
        <v>0</v>
      </c>
      <c r="S80" s="14"/>
    </row>
    <row r="90" spans="6:6" x14ac:dyDescent="0.15">
      <c r="F90" s="83" t="s">
        <v>23</v>
      </c>
    </row>
    <row r="91" spans="6:6" x14ac:dyDescent="0.15">
      <c r="F91" s="83" t="s">
        <v>108</v>
      </c>
    </row>
    <row r="92" spans="6:6" x14ac:dyDescent="0.15">
      <c r="F92" s="83" t="s">
        <v>109</v>
      </c>
    </row>
    <row r="93" spans="6:6" x14ac:dyDescent="0.15">
      <c r="F93" s="83" t="s">
        <v>111</v>
      </c>
    </row>
    <row r="94" spans="6:6" x14ac:dyDescent="0.15">
      <c r="F94" s="83" t="s">
        <v>112</v>
      </c>
    </row>
  </sheetData>
  <mergeCells count="17">
    <mergeCell ref="O3:Q3"/>
    <mergeCell ref="E4:F4"/>
    <mergeCell ref="C29:H29"/>
    <mergeCell ref="C34:H34"/>
    <mergeCell ref="C45:H45"/>
    <mergeCell ref="C9:H9"/>
    <mergeCell ref="C14:H14"/>
    <mergeCell ref="C19:H19"/>
    <mergeCell ref="C24:H24"/>
    <mergeCell ref="H78:I78"/>
    <mergeCell ref="H79:I79"/>
    <mergeCell ref="H80:I80"/>
    <mergeCell ref="A46:I46"/>
    <mergeCell ref="A75:I75"/>
    <mergeCell ref="C51:H51"/>
    <mergeCell ref="C64:H64"/>
    <mergeCell ref="C74:H74"/>
  </mergeCells>
  <phoneticPr fontId="2"/>
  <dataValidations count="1">
    <dataValidation type="list" allowBlank="1" showInputMessage="1" showErrorMessage="1" sqref="F6:F8 F11:F13 F16:F18 F21:F23 F26:F28 F31:F33 F36:F44 F48:F50 F66:F73" xr:uid="{AFE290D6-10DA-4342-8DD9-14B963AEE041}">
      <formula1>$F$91:$F$94</formula1>
    </dataValidation>
  </dataValidations>
  <pageMargins left="0.59055118110236227" right="0.59055118110236227" top="0.59055118110236227" bottom="0.59055118110236227" header="0.59055118110236227" footer="0.35433070866141736"/>
  <pageSetup paperSize="8" scale="57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91"/>
  <sheetViews>
    <sheetView view="pageBreakPreview" zoomScale="70" zoomScaleNormal="75" zoomScaleSheetLayoutView="70" workbookViewId="0">
      <selection activeCell="S3" sqref="S3"/>
    </sheetView>
  </sheetViews>
  <sheetFormatPr defaultColWidth="9" defaultRowHeight="12" x14ac:dyDescent="0.15"/>
  <cols>
    <col min="1" max="1" width="12.625" style="1" customWidth="1"/>
    <col min="2" max="2" width="16.625" style="1" customWidth="1"/>
    <col min="3" max="3" width="21.5" style="1" customWidth="1"/>
    <col min="4" max="4" width="14.625" style="1" customWidth="1"/>
    <col min="5" max="5" width="9.875" style="28" customWidth="1"/>
    <col min="6" max="6" width="16.75" style="28" customWidth="1"/>
    <col min="7" max="8" width="12.625" style="1" customWidth="1"/>
    <col min="9" max="9" width="14.625" style="1" customWidth="1"/>
    <col min="10" max="10" width="18.625" style="1" bestFit="1" customWidth="1"/>
    <col min="11" max="17" width="14.625" style="1" customWidth="1"/>
    <col min="18" max="18" width="16" style="1" customWidth="1"/>
    <col min="19" max="19" width="40.625" style="1" customWidth="1"/>
    <col min="20" max="16384" width="9" style="1"/>
  </cols>
  <sheetData>
    <row r="2" spans="1:19" ht="21" x14ac:dyDescent="0.2">
      <c r="A2" s="32" t="s">
        <v>91</v>
      </c>
      <c r="S2" s="84" t="s">
        <v>107</v>
      </c>
    </row>
    <row r="3" spans="1:19" ht="17.25" x14ac:dyDescent="0.2">
      <c r="C3" s="2"/>
      <c r="F3" s="81" t="s">
        <v>106</v>
      </c>
      <c r="N3" s="3" t="s">
        <v>114</v>
      </c>
      <c r="O3" s="95"/>
      <c r="P3" s="95"/>
      <c r="Q3" s="95"/>
      <c r="R3" s="3" t="s">
        <v>63</v>
      </c>
      <c r="S3" s="77"/>
    </row>
    <row r="4" spans="1:19" ht="14.25" x14ac:dyDescent="0.15">
      <c r="E4" s="96" t="s">
        <v>100</v>
      </c>
      <c r="F4" s="97"/>
      <c r="S4" s="66" t="s">
        <v>16</v>
      </c>
    </row>
    <row r="5" spans="1:19" s="7" customFormat="1" ht="26.1" customHeight="1" x14ac:dyDescent="0.15">
      <c r="A5" s="15" t="s">
        <v>10</v>
      </c>
      <c r="B5" s="17" t="s">
        <v>8</v>
      </c>
      <c r="C5" s="13" t="s">
        <v>14</v>
      </c>
      <c r="D5" s="18" t="s">
        <v>11</v>
      </c>
      <c r="E5" s="18" t="s">
        <v>15</v>
      </c>
      <c r="F5" s="6" t="s">
        <v>23</v>
      </c>
      <c r="G5" s="6" t="s">
        <v>20</v>
      </c>
      <c r="H5" s="6" t="s">
        <v>21</v>
      </c>
      <c r="I5" s="19" t="s">
        <v>12</v>
      </c>
      <c r="J5" s="33" t="s">
        <v>64</v>
      </c>
      <c r="K5" s="22" t="s">
        <v>65</v>
      </c>
      <c r="L5" s="22" t="s">
        <v>66</v>
      </c>
      <c r="M5" s="22" t="s">
        <v>67</v>
      </c>
      <c r="N5" s="22" t="s">
        <v>68</v>
      </c>
      <c r="O5" s="22" t="s">
        <v>69</v>
      </c>
      <c r="P5" s="22" t="s">
        <v>70</v>
      </c>
      <c r="Q5" s="22" t="s">
        <v>71</v>
      </c>
      <c r="R5" s="23" t="str">
        <f>"合計
（n年度）"</f>
        <v>合計
（n年度）</v>
      </c>
      <c r="S5" s="24" t="s">
        <v>13</v>
      </c>
    </row>
    <row r="6" spans="1:19" ht="15.95" customHeight="1" x14ac:dyDescent="0.15">
      <c r="A6" s="4"/>
      <c r="B6" s="4"/>
      <c r="C6" s="8" t="s">
        <v>32</v>
      </c>
      <c r="D6" s="9">
        <v>30</v>
      </c>
      <c r="E6" s="36" t="s">
        <v>15</v>
      </c>
      <c r="F6" s="29" t="s">
        <v>104</v>
      </c>
      <c r="G6" s="11">
        <v>50000</v>
      </c>
      <c r="H6" s="11">
        <v>40000</v>
      </c>
      <c r="I6" s="20">
        <f>D6*H6</f>
        <v>1200000</v>
      </c>
      <c r="J6" s="34">
        <v>1200000</v>
      </c>
      <c r="K6" s="78"/>
      <c r="L6" s="78"/>
      <c r="M6" s="78"/>
      <c r="N6" s="78"/>
      <c r="O6" s="78"/>
      <c r="P6" s="78"/>
      <c r="Q6" s="78"/>
      <c r="R6" s="11">
        <f>SUM(J6:Q6)</f>
        <v>1200000</v>
      </c>
      <c r="S6" s="10"/>
    </row>
    <row r="7" spans="1:19" ht="15.95" customHeight="1" x14ac:dyDescent="0.15">
      <c r="A7" s="4"/>
      <c r="B7" s="4"/>
      <c r="C7" s="8" t="s">
        <v>32</v>
      </c>
      <c r="D7" s="9">
        <v>30</v>
      </c>
      <c r="E7" s="36" t="s">
        <v>15</v>
      </c>
      <c r="F7" s="29" t="s">
        <v>110</v>
      </c>
      <c r="G7" s="11">
        <v>50000</v>
      </c>
      <c r="H7" s="11">
        <v>40000</v>
      </c>
      <c r="I7" s="20">
        <f>D7*H7</f>
        <v>1200000</v>
      </c>
      <c r="J7" s="34">
        <v>1200000</v>
      </c>
      <c r="K7" s="78"/>
      <c r="L7" s="78"/>
      <c r="M7" s="78"/>
      <c r="N7" s="78"/>
      <c r="O7" s="78"/>
      <c r="P7" s="78"/>
      <c r="Q7" s="78"/>
      <c r="R7" s="11">
        <f>SUM(J7:Q7)</f>
        <v>1200000</v>
      </c>
      <c r="S7" s="10"/>
    </row>
    <row r="8" spans="1:19" ht="15.95" customHeight="1" x14ac:dyDescent="0.15">
      <c r="A8" s="4"/>
      <c r="B8" s="4"/>
      <c r="C8" s="8" t="s">
        <v>51</v>
      </c>
      <c r="D8" s="9">
        <v>30</v>
      </c>
      <c r="E8" s="36" t="s">
        <v>15</v>
      </c>
      <c r="F8" s="29" t="s">
        <v>110</v>
      </c>
      <c r="G8" s="11">
        <v>50000</v>
      </c>
      <c r="H8" s="11">
        <v>40000</v>
      </c>
      <c r="I8" s="20">
        <f>D8*H8</f>
        <v>1200000</v>
      </c>
      <c r="J8" s="34">
        <v>1200000</v>
      </c>
      <c r="K8" s="78"/>
      <c r="L8" s="78"/>
      <c r="M8" s="78"/>
      <c r="N8" s="78"/>
      <c r="O8" s="78"/>
      <c r="P8" s="78"/>
      <c r="Q8" s="78"/>
      <c r="R8" s="11">
        <f>SUM(J8:Q8)</f>
        <v>1200000</v>
      </c>
      <c r="S8" s="10"/>
    </row>
    <row r="9" spans="1:19" ht="15.95" customHeight="1" x14ac:dyDescent="0.15">
      <c r="A9" s="4"/>
      <c r="B9" s="4"/>
      <c r="C9" s="8" t="s">
        <v>31</v>
      </c>
      <c r="D9" s="9">
        <v>16</v>
      </c>
      <c r="E9" s="36" t="s">
        <v>15</v>
      </c>
      <c r="F9" s="29" t="s">
        <v>103</v>
      </c>
      <c r="G9" s="11">
        <v>50000</v>
      </c>
      <c r="H9" s="11">
        <v>40000</v>
      </c>
      <c r="I9" s="20">
        <f>D9*H9</f>
        <v>640000</v>
      </c>
      <c r="J9" s="34">
        <v>640000</v>
      </c>
      <c r="K9" s="78"/>
      <c r="L9" s="78"/>
      <c r="M9" s="78"/>
      <c r="N9" s="78"/>
      <c r="O9" s="78"/>
      <c r="P9" s="78"/>
      <c r="Q9" s="78"/>
      <c r="R9" s="11">
        <f>SUM(J9:Q9)</f>
        <v>640000</v>
      </c>
      <c r="S9" s="10"/>
    </row>
    <row r="10" spans="1:19" ht="15.95" customHeight="1" x14ac:dyDescent="0.15">
      <c r="A10" s="4"/>
      <c r="B10" s="5"/>
      <c r="C10" s="93" t="s">
        <v>2</v>
      </c>
      <c r="D10" s="94"/>
      <c r="E10" s="94"/>
      <c r="F10" s="94"/>
      <c r="G10" s="94"/>
      <c r="H10" s="94"/>
      <c r="I10" s="21">
        <f>SUM(I6:I9)</f>
        <v>4240000</v>
      </c>
      <c r="J10" s="35">
        <f>SUM(J6:J9)</f>
        <v>4240000</v>
      </c>
      <c r="K10" s="12">
        <f t="shared" ref="K10:R10" si="0">SUM(K6:K9)</f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/>
      <c r="Q10" s="12"/>
      <c r="R10" s="12">
        <f t="shared" si="0"/>
        <v>4240000</v>
      </c>
      <c r="S10" s="25"/>
    </row>
    <row r="11" spans="1:19" s="7" customFormat="1" ht="26.1" customHeight="1" x14ac:dyDescent="0.15">
      <c r="A11" s="16"/>
      <c r="B11" s="17" t="s">
        <v>17</v>
      </c>
      <c r="C11" s="13" t="s">
        <v>19</v>
      </c>
      <c r="D11" s="18" t="s">
        <v>11</v>
      </c>
      <c r="E11" s="18" t="s">
        <v>15</v>
      </c>
      <c r="F11" s="6" t="s">
        <v>23</v>
      </c>
      <c r="G11" s="6" t="s">
        <v>20</v>
      </c>
      <c r="H11" s="6" t="s">
        <v>21</v>
      </c>
      <c r="I11" s="19" t="s">
        <v>12</v>
      </c>
      <c r="J11" s="33" t="s">
        <v>64</v>
      </c>
      <c r="K11" s="22" t="s">
        <v>65</v>
      </c>
      <c r="L11" s="22" t="s">
        <v>66</v>
      </c>
      <c r="M11" s="22" t="s">
        <v>67</v>
      </c>
      <c r="N11" s="22" t="s">
        <v>68</v>
      </c>
      <c r="O11" s="22" t="s">
        <v>69</v>
      </c>
      <c r="P11" s="22" t="s">
        <v>70</v>
      </c>
      <c r="Q11" s="22" t="s">
        <v>71</v>
      </c>
      <c r="R11" s="23" t="str">
        <f>"合計
（n年度）"</f>
        <v>合計
（n年度）</v>
      </c>
      <c r="S11" s="24" t="s">
        <v>13</v>
      </c>
    </row>
    <row r="12" spans="1:19" ht="15.95" customHeight="1" x14ac:dyDescent="0.15">
      <c r="A12" s="4"/>
      <c r="B12" s="4"/>
      <c r="C12" s="8" t="s">
        <v>33</v>
      </c>
      <c r="D12" s="9">
        <v>40</v>
      </c>
      <c r="E12" s="36" t="s">
        <v>15</v>
      </c>
      <c r="F12" s="29" t="s">
        <v>104</v>
      </c>
      <c r="G12" s="11">
        <v>50000</v>
      </c>
      <c r="H12" s="11">
        <v>40000</v>
      </c>
      <c r="I12" s="20">
        <f>D12*H12</f>
        <v>1600000</v>
      </c>
      <c r="J12" s="34">
        <v>1600000</v>
      </c>
      <c r="K12" s="78"/>
      <c r="L12" s="78"/>
      <c r="M12" s="78"/>
      <c r="N12" s="78"/>
      <c r="O12" s="78"/>
      <c r="P12" s="78"/>
      <c r="Q12" s="78"/>
      <c r="R12" s="11">
        <f>SUM(J12:Q12)</f>
        <v>1600000</v>
      </c>
      <c r="S12" s="10"/>
    </row>
    <row r="13" spans="1:19" ht="15.95" customHeight="1" x14ac:dyDescent="0.15">
      <c r="A13" s="4"/>
      <c r="B13" s="4"/>
      <c r="C13" s="8" t="s">
        <v>34</v>
      </c>
      <c r="D13" s="9">
        <v>60</v>
      </c>
      <c r="E13" s="36" t="s">
        <v>15</v>
      </c>
      <c r="F13" s="29" t="s">
        <v>110</v>
      </c>
      <c r="G13" s="11">
        <v>50000</v>
      </c>
      <c r="H13" s="11">
        <v>40000</v>
      </c>
      <c r="I13" s="20">
        <f>D13*H13</f>
        <v>2400000</v>
      </c>
      <c r="J13" s="34">
        <v>2400000</v>
      </c>
      <c r="K13" s="78"/>
      <c r="L13" s="78"/>
      <c r="M13" s="78"/>
      <c r="N13" s="78"/>
      <c r="O13" s="78"/>
      <c r="P13" s="78"/>
      <c r="Q13" s="78"/>
      <c r="R13" s="11">
        <f>SUM(J13:Q13)</f>
        <v>2400000</v>
      </c>
      <c r="S13" s="10"/>
    </row>
    <row r="14" spans="1:19" ht="15.95" customHeight="1" x14ac:dyDescent="0.15">
      <c r="A14" s="4"/>
      <c r="B14" s="4"/>
      <c r="C14" s="8" t="s">
        <v>35</v>
      </c>
      <c r="D14" s="9">
        <v>60</v>
      </c>
      <c r="E14" s="36" t="s">
        <v>15</v>
      </c>
      <c r="F14" s="29" t="s">
        <v>103</v>
      </c>
      <c r="G14" s="11">
        <v>50000</v>
      </c>
      <c r="H14" s="11">
        <v>40000</v>
      </c>
      <c r="I14" s="20">
        <f>D14*H14</f>
        <v>2400000</v>
      </c>
      <c r="J14" s="34">
        <v>2400000</v>
      </c>
      <c r="K14" s="78"/>
      <c r="L14" s="78"/>
      <c r="M14" s="78"/>
      <c r="N14" s="78"/>
      <c r="O14" s="78"/>
      <c r="P14" s="78"/>
      <c r="Q14" s="78"/>
      <c r="R14" s="11">
        <f>SUM(J14:Q14)</f>
        <v>2400000</v>
      </c>
      <c r="S14" s="10"/>
    </row>
    <row r="15" spans="1:19" ht="15.95" customHeight="1" x14ac:dyDescent="0.15">
      <c r="A15" s="4"/>
      <c r="B15" s="5"/>
      <c r="C15" s="93" t="s">
        <v>2</v>
      </c>
      <c r="D15" s="94"/>
      <c r="E15" s="94"/>
      <c r="F15" s="94"/>
      <c r="G15" s="94"/>
      <c r="H15" s="94"/>
      <c r="I15" s="21">
        <f>SUM(I12:I14)</f>
        <v>6400000</v>
      </c>
      <c r="J15" s="35">
        <f t="shared" ref="J15:R15" si="1">SUM(J12:J14)</f>
        <v>6400000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2"/>
      <c r="Q15" s="12"/>
      <c r="R15" s="12">
        <f t="shared" si="1"/>
        <v>6400000</v>
      </c>
      <c r="S15" s="25"/>
    </row>
    <row r="16" spans="1:19" s="7" customFormat="1" ht="26.1" customHeight="1" x14ac:dyDescent="0.15">
      <c r="A16" s="16"/>
      <c r="B16" s="17" t="s">
        <v>18</v>
      </c>
      <c r="C16" s="13" t="s">
        <v>92</v>
      </c>
      <c r="D16" s="18" t="s">
        <v>11</v>
      </c>
      <c r="E16" s="18" t="s">
        <v>15</v>
      </c>
      <c r="F16" s="6" t="s">
        <v>23</v>
      </c>
      <c r="G16" s="6" t="s">
        <v>20</v>
      </c>
      <c r="H16" s="6" t="s">
        <v>21</v>
      </c>
      <c r="I16" s="19" t="s">
        <v>12</v>
      </c>
      <c r="J16" s="33" t="s">
        <v>64</v>
      </c>
      <c r="K16" s="22" t="s">
        <v>65</v>
      </c>
      <c r="L16" s="22" t="s">
        <v>66</v>
      </c>
      <c r="M16" s="22" t="s">
        <v>67</v>
      </c>
      <c r="N16" s="22" t="s">
        <v>68</v>
      </c>
      <c r="O16" s="22" t="s">
        <v>69</v>
      </c>
      <c r="P16" s="22" t="s">
        <v>70</v>
      </c>
      <c r="Q16" s="22" t="s">
        <v>71</v>
      </c>
      <c r="R16" s="23" t="str">
        <f>"合計
（n年度）"</f>
        <v>合計
（n年度）</v>
      </c>
      <c r="S16" s="24" t="s">
        <v>13</v>
      </c>
    </row>
    <row r="17" spans="1:19" ht="15.95" customHeight="1" x14ac:dyDescent="0.15">
      <c r="A17" s="4"/>
      <c r="B17" s="4"/>
      <c r="C17" s="8" t="s">
        <v>37</v>
      </c>
      <c r="D17" s="9">
        <v>60</v>
      </c>
      <c r="E17" s="36" t="s">
        <v>15</v>
      </c>
      <c r="F17" s="29" t="s">
        <v>104</v>
      </c>
      <c r="G17" s="11">
        <v>40000</v>
      </c>
      <c r="H17" s="11">
        <v>30000</v>
      </c>
      <c r="I17" s="20">
        <f>D17*H17</f>
        <v>1800000</v>
      </c>
      <c r="J17" s="34">
        <v>1800000</v>
      </c>
      <c r="K17" s="78"/>
      <c r="L17" s="78"/>
      <c r="M17" s="78"/>
      <c r="N17" s="78"/>
      <c r="O17" s="78"/>
      <c r="P17" s="78"/>
      <c r="Q17" s="78"/>
      <c r="R17" s="11">
        <f>SUM(J17:Q17)</f>
        <v>1800000</v>
      </c>
      <c r="S17" s="10"/>
    </row>
    <row r="18" spans="1:19" ht="15.95" customHeight="1" x14ac:dyDescent="0.15">
      <c r="A18" s="4"/>
      <c r="B18" s="4"/>
      <c r="C18" s="8" t="s">
        <v>52</v>
      </c>
      <c r="D18" s="9">
        <v>60</v>
      </c>
      <c r="E18" s="36" t="s">
        <v>15</v>
      </c>
      <c r="F18" s="29" t="s">
        <v>110</v>
      </c>
      <c r="G18" s="11">
        <v>40000</v>
      </c>
      <c r="H18" s="11">
        <v>30000</v>
      </c>
      <c r="I18" s="20">
        <f>D18*H18</f>
        <v>1800000</v>
      </c>
      <c r="J18" s="34">
        <v>1800000</v>
      </c>
      <c r="K18" s="78"/>
      <c r="L18" s="78"/>
      <c r="M18" s="78"/>
      <c r="N18" s="78"/>
      <c r="O18" s="78"/>
      <c r="P18" s="78"/>
      <c r="Q18" s="78"/>
      <c r="R18" s="11">
        <f>SUM(J18:Q18)</f>
        <v>1800000</v>
      </c>
      <c r="S18" s="10"/>
    </row>
    <row r="19" spans="1:19" ht="15.95" customHeight="1" x14ac:dyDescent="0.15">
      <c r="A19" s="4"/>
      <c r="B19" s="4"/>
      <c r="C19" s="8" t="s">
        <v>36</v>
      </c>
      <c r="D19" s="9">
        <v>40</v>
      </c>
      <c r="E19" s="36" t="s">
        <v>15</v>
      </c>
      <c r="F19" s="29" t="s">
        <v>103</v>
      </c>
      <c r="G19" s="11">
        <v>40000</v>
      </c>
      <c r="H19" s="11">
        <v>30000</v>
      </c>
      <c r="I19" s="20">
        <f>D19*H19</f>
        <v>1200000</v>
      </c>
      <c r="J19" s="34">
        <v>1200000</v>
      </c>
      <c r="K19" s="78"/>
      <c r="L19" s="78"/>
      <c r="M19" s="78"/>
      <c r="N19" s="78"/>
      <c r="O19" s="78"/>
      <c r="P19" s="78"/>
      <c r="Q19" s="78"/>
      <c r="R19" s="11">
        <f>SUM(J19:Q19)</f>
        <v>1200000</v>
      </c>
      <c r="S19" s="10"/>
    </row>
    <row r="20" spans="1:19" ht="15.95" customHeight="1" x14ac:dyDescent="0.15">
      <c r="A20" s="4"/>
      <c r="B20" s="5"/>
      <c r="C20" s="93" t="s">
        <v>2</v>
      </c>
      <c r="D20" s="94"/>
      <c r="E20" s="94"/>
      <c r="F20" s="94"/>
      <c r="G20" s="94"/>
      <c r="H20" s="94"/>
      <c r="I20" s="21">
        <f>SUM(I17:I19)</f>
        <v>4800000</v>
      </c>
      <c r="J20" s="35">
        <f t="shared" ref="J20:R20" si="2">SUM(J17:J19)</f>
        <v>4800000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/>
      <c r="Q20" s="12"/>
      <c r="R20" s="12">
        <f t="shared" si="2"/>
        <v>4800000</v>
      </c>
      <c r="S20" s="25"/>
    </row>
    <row r="21" spans="1:19" s="7" customFormat="1" ht="26.1" customHeight="1" x14ac:dyDescent="0.15">
      <c r="A21" s="16"/>
      <c r="B21" s="17" t="s">
        <v>25</v>
      </c>
      <c r="C21" s="13" t="s">
        <v>92</v>
      </c>
      <c r="D21" s="18" t="s">
        <v>11</v>
      </c>
      <c r="E21" s="18" t="s">
        <v>15</v>
      </c>
      <c r="F21" s="6" t="s">
        <v>23</v>
      </c>
      <c r="G21" s="6" t="s">
        <v>6</v>
      </c>
      <c r="H21" s="6" t="s">
        <v>7</v>
      </c>
      <c r="I21" s="19" t="s">
        <v>12</v>
      </c>
      <c r="J21" s="33" t="s">
        <v>64</v>
      </c>
      <c r="K21" s="22" t="s">
        <v>65</v>
      </c>
      <c r="L21" s="22" t="s">
        <v>66</v>
      </c>
      <c r="M21" s="22" t="s">
        <v>67</v>
      </c>
      <c r="N21" s="22" t="s">
        <v>68</v>
      </c>
      <c r="O21" s="22" t="s">
        <v>69</v>
      </c>
      <c r="P21" s="22" t="s">
        <v>70</v>
      </c>
      <c r="Q21" s="22" t="s">
        <v>71</v>
      </c>
      <c r="R21" s="23" t="str">
        <f>"合計
（n年度）"</f>
        <v>合計
（n年度）</v>
      </c>
      <c r="S21" s="24" t="s">
        <v>13</v>
      </c>
    </row>
    <row r="22" spans="1:19" ht="15.95" customHeight="1" x14ac:dyDescent="0.15">
      <c r="A22" s="4"/>
      <c r="B22" s="4"/>
      <c r="C22" s="8" t="s">
        <v>37</v>
      </c>
      <c r="D22" s="9">
        <v>20</v>
      </c>
      <c r="E22" s="36" t="s">
        <v>15</v>
      </c>
      <c r="F22" s="29" t="s">
        <v>104</v>
      </c>
      <c r="G22" s="11">
        <v>40000</v>
      </c>
      <c r="H22" s="11">
        <v>30000</v>
      </c>
      <c r="I22" s="20">
        <f>D22*H22</f>
        <v>600000</v>
      </c>
      <c r="J22" s="34">
        <v>600000</v>
      </c>
      <c r="K22" s="78"/>
      <c r="L22" s="78"/>
      <c r="M22" s="78"/>
      <c r="N22" s="78"/>
      <c r="O22" s="78"/>
      <c r="P22" s="78"/>
      <c r="Q22" s="78"/>
      <c r="R22" s="11">
        <f>SUM(J22:Q22)</f>
        <v>600000</v>
      </c>
      <c r="S22" s="10"/>
    </row>
    <row r="23" spans="1:19" ht="15.95" customHeight="1" x14ac:dyDescent="0.15">
      <c r="A23" s="4"/>
      <c r="B23" s="4"/>
      <c r="C23" s="8" t="s">
        <v>52</v>
      </c>
      <c r="D23" s="9">
        <v>20</v>
      </c>
      <c r="E23" s="36" t="s">
        <v>15</v>
      </c>
      <c r="F23" s="29" t="s">
        <v>110</v>
      </c>
      <c r="G23" s="11">
        <v>40000</v>
      </c>
      <c r="H23" s="11">
        <v>30000</v>
      </c>
      <c r="I23" s="20">
        <f>D23*H23</f>
        <v>600000</v>
      </c>
      <c r="J23" s="34">
        <v>600000</v>
      </c>
      <c r="K23" s="78"/>
      <c r="L23" s="78"/>
      <c r="M23" s="78"/>
      <c r="N23" s="78"/>
      <c r="O23" s="78"/>
      <c r="P23" s="78"/>
      <c r="Q23" s="78"/>
      <c r="R23" s="11">
        <f>SUM(J23:Q23)</f>
        <v>600000</v>
      </c>
      <c r="S23" s="10"/>
    </row>
    <row r="24" spans="1:19" ht="15.95" customHeight="1" x14ac:dyDescent="0.15">
      <c r="A24" s="4"/>
      <c r="B24" s="4"/>
      <c r="C24" s="8" t="s">
        <v>36</v>
      </c>
      <c r="D24" s="9">
        <v>12</v>
      </c>
      <c r="E24" s="36" t="s">
        <v>15</v>
      </c>
      <c r="F24" s="29" t="s">
        <v>103</v>
      </c>
      <c r="G24" s="11">
        <v>40000</v>
      </c>
      <c r="H24" s="11">
        <v>30000</v>
      </c>
      <c r="I24" s="20">
        <f>D24*H24</f>
        <v>360000</v>
      </c>
      <c r="J24" s="34">
        <v>360000</v>
      </c>
      <c r="K24" s="78"/>
      <c r="L24" s="78"/>
      <c r="M24" s="78"/>
      <c r="N24" s="78"/>
      <c r="O24" s="78"/>
      <c r="P24" s="78"/>
      <c r="Q24" s="78"/>
      <c r="R24" s="11">
        <f>SUM(J24:Q24)</f>
        <v>360000</v>
      </c>
      <c r="S24" s="10"/>
    </row>
    <row r="25" spans="1:19" ht="15.95" customHeight="1" x14ac:dyDescent="0.15">
      <c r="A25" s="4"/>
      <c r="B25" s="5"/>
      <c r="C25" s="93" t="s">
        <v>2</v>
      </c>
      <c r="D25" s="94"/>
      <c r="E25" s="94"/>
      <c r="F25" s="94"/>
      <c r="G25" s="94"/>
      <c r="H25" s="94"/>
      <c r="I25" s="21">
        <f>SUM(I22:I24)</f>
        <v>1560000</v>
      </c>
      <c r="J25" s="35">
        <f t="shared" ref="J25:R25" si="3">SUM(J22:J24)</f>
        <v>1560000</v>
      </c>
      <c r="K25" s="12">
        <f t="shared" si="3"/>
        <v>0</v>
      </c>
      <c r="L25" s="12">
        <f t="shared" si="3"/>
        <v>0</v>
      </c>
      <c r="M25" s="12">
        <f t="shared" si="3"/>
        <v>0</v>
      </c>
      <c r="N25" s="12">
        <f t="shared" si="3"/>
        <v>0</v>
      </c>
      <c r="O25" s="12">
        <f t="shared" si="3"/>
        <v>0</v>
      </c>
      <c r="P25" s="12"/>
      <c r="Q25" s="12"/>
      <c r="R25" s="12">
        <f t="shared" si="3"/>
        <v>1560000</v>
      </c>
      <c r="S25" s="25"/>
    </row>
    <row r="26" spans="1:19" s="7" customFormat="1" ht="26.1" customHeight="1" x14ac:dyDescent="0.15">
      <c r="A26" s="16"/>
      <c r="B26" s="17" t="s">
        <v>26</v>
      </c>
      <c r="C26" s="13" t="s">
        <v>14</v>
      </c>
      <c r="D26" s="18" t="s">
        <v>11</v>
      </c>
      <c r="E26" s="18" t="s">
        <v>15</v>
      </c>
      <c r="F26" s="6" t="s">
        <v>23</v>
      </c>
      <c r="G26" s="6" t="s">
        <v>20</v>
      </c>
      <c r="H26" s="6" t="s">
        <v>21</v>
      </c>
      <c r="I26" s="19" t="s">
        <v>12</v>
      </c>
      <c r="J26" s="33" t="s">
        <v>64</v>
      </c>
      <c r="K26" s="22" t="s">
        <v>65</v>
      </c>
      <c r="L26" s="22" t="s">
        <v>66</v>
      </c>
      <c r="M26" s="22" t="s">
        <v>67</v>
      </c>
      <c r="N26" s="22" t="s">
        <v>68</v>
      </c>
      <c r="O26" s="22" t="s">
        <v>69</v>
      </c>
      <c r="P26" s="22" t="s">
        <v>70</v>
      </c>
      <c r="Q26" s="22" t="s">
        <v>71</v>
      </c>
      <c r="R26" s="23" t="str">
        <f>"合計
（n年度）"</f>
        <v>合計
（n年度）</v>
      </c>
      <c r="S26" s="24" t="s">
        <v>13</v>
      </c>
    </row>
    <row r="27" spans="1:19" ht="15.95" customHeight="1" x14ac:dyDescent="0.15">
      <c r="A27" s="4"/>
      <c r="B27" s="4"/>
      <c r="C27" s="8" t="s">
        <v>32</v>
      </c>
      <c r="D27" s="9">
        <v>60</v>
      </c>
      <c r="E27" s="36" t="s">
        <v>15</v>
      </c>
      <c r="F27" s="29" t="s">
        <v>104</v>
      </c>
      <c r="G27" s="11">
        <v>40000</v>
      </c>
      <c r="H27" s="11">
        <v>30000</v>
      </c>
      <c r="I27" s="20">
        <f>D27*H27</f>
        <v>1800000</v>
      </c>
      <c r="J27" s="34">
        <v>1800000</v>
      </c>
      <c r="K27" s="78"/>
      <c r="L27" s="78"/>
      <c r="M27" s="78"/>
      <c r="N27" s="78"/>
      <c r="O27" s="78"/>
      <c r="P27" s="78"/>
      <c r="Q27" s="78"/>
      <c r="R27" s="11">
        <f>SUM(J27:Q27)</f>
        <v>1800000</v>
      </c>
      <c r="S27" s="10"/>
    </row>
    <row r="28" spans="1:19" ht="15.95" customHeight="1" x14ac:dyDescent="0.15">
      <c r="A28" s="4"/>
      <c r="B28" s="4"/>
      <c r="C28" s="8" t="s">
        <v>51</v>
      </c>
      <c r="D28" s="9">
        <v>60</v>
      </c>
      <c r="E28" s="36" t="s">
        <v>15</v>
      </c>
      <c r="F28" s="29" t="s">
        <v>110</v>
      </c>
      <c r="G28" s="11">
        <v>40000</v>
      </c>
      <c r="H28" s="11">
        <v>30000</v>
      </c>
      <c r="I28" s="20">
        <f>D28*H28</f>
        <v>1800000</v>
      </c>
      <c r="J28" s="34">
        <v>1800000</v>
      </c>
      <c r="K28" s="78"/>
      <c r="L28" s="78"/>
      <c r="M28" s="78"/>
      <c r="N28" s="78"/>
      <c r="O28" s="78"/>
      <c r="P28" s="78"/>
      <c r="Q28" s="78"/>
      <c r="R28" s="11">
        <f>SUM(J28:Q28)</f>
        <v>1800000</v>
      </c>
      <c r="S28" s="10"/>
    </row>
    <row r="29" spans="1:19" ht="15.95" customHeight="1" x14ac:dyDescent="0.15">
      <c r="A29" s="4"/>
      <c r="B29" s="4"/>
      <c r="C29" s="8" t="s">
        <v>31</v>
      </c>
      <c r="D29" s="9">
        <v>40</v>
      </c>
      <c r="E29" s="36" t="s">
        <v>15</v>
      </c>
      <c r="F29" s="29" t="s">
        <v>103</v>
      </c>
      <c r="G29" s="11">
        <v>40000</v>
      </c>
      <c r="H29" s="11">
        <v>30000</v>
      </c>
      <c r="I29" s="20">
        <f>D29*H29</f>
        <v>1200000</v>
      </c>
      <c r="J29" s="34">
        <v>1200000</v>
      </c>
      <c r="K29" s="78"/>
      <c r="L29" s="78"/>
      <c r="M29" s="78"/>
      <c r="N29" s="78"/>
      <c r="O29" s="78"/>
      <c r="P29" s="78"/>
      <c r="Q29" s="78"/>
      <c r="R29" s="11">
        <f>SUM(J29:Q29)</f>
        <v>1200000</v>
      </c>
      <c r="S29" s="10"/>
    </row>
    <row r="30" spans="1:19" ht="15.95" customHeight="1" x14ac:dyDescent="0.15">
      <c r="A30" s="4"/>
      <c r="B30" s="5"/>
      <c r="C30" s="93" t="s">
        <v>2</v>
      </c>
      <c r="D30" s="94"/>
      <c r="E30" s="94"/>
      <c r="F30" s="94"/>
      <c r="G30" s="94"/>
      <c r="H30" s="94"/>
      <c r="I30" s="21">
        <f>SUM(I27:I29)</f>
        <v>4800000</v>
      </c>
      <c r="J30" s="35">
        <f t="shared" ref="J30:R30" si="4">SUM(J27:J29)</f>
        <v>4800000</v>
      </c>
      <c r="K30" s="12">
        <f t="shared" si="4"/>
        <v>0</v>
      </c>
      <c r="L30" s="12">
        <f t="shared" si="4"/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/>
      <c r="Q30" s="12"/>
      <c r="R30" s="12">
        <f t="shared" si="4"/>
        <v>4800000</v>
      </c>
      <c r="S30" s="25"/>
    </row>
    <row r="31" spans="1:19" s="7" customFormat="1" ht="26.1" customHeight="1" x14ac:dyDescent="0.15">
      <c r="A31" s="16"/>
      <c r="B31" s="17" t="s">
        <v>27</v>
      </c>
      <c r="C31" s="13" t="s">
        <v>9</v>
      </c>
      <c r="D31" s="18" t="s">
        <v>11</v>
      </c>
      <c r="E31" s="18" t="s">
        <v>15</v>
      </c>
      <c r="F31" s="6" t="s">
        <v>24</v>
      </c>
      <c r="G31" s="6" t="s">
        <v>20</v>
      </c>
      <c r="H31" s="6" t="s">
        <v>21</v>
      </c>
      <c r="I31" s="19" t="s">
        <v>12</v>
      </c>
      <c r="J31" s="33" t="s">
        <v>64</v>
      </c>
      <c r="K31" s="22" t="s">
        <v>65</v>
      </c>
      <c r="L31" s="22" t="s">
        <v>66</v>
      </c>
      <c r="M31" s="22" t="s">
        <v>67</v>
      </c>
      <c r="N31" s="22" t="s">
        <v>68</v>
      </c>
      <c r="O31" s="22" t="s">
        <v>69</v>
      </c>
      <c r="P31" s="22" t="s">
        <v>70</v>
      </c>
      <c r="Q31" s="22" t="s">
        <v>71</v>
      </c>
      <c r="R31" s="23" t="str">
        <f>"合計
（n年度）"</f>
        <v>合計
（n年度）</v>
      </c>
      <c r="S31" s="24" t="s">
        <v>13</v>
      </c>
    </row>
    <row r="32" spans="1:19" ht="15.95" customHeight="1" x14ac:dyDescent="0.15">
      <c r="A32" s="4"/>
      <c r="B32" s="4"/>
      <c r="C32" s="8" t="s">
        <v>38</v>
      </c>
      <c r="D32" s="9">
        <v>20</v>
      </c>
      <c r="E32" s="36" t="s">
        <v>15</v>
      </c>
      <c r="F32" s="29" t="s">
        <v>104</v>
      </c>
      <c r="G32" s="11">
        <v>40000</v>
      </c>
      <c r="H32" s="11">
        <v>30000</v>
      </c>
      <c r="I32" s="20">
        <f>D32*H32</f>
        <v>600000</v>
      </c>
      <c r="J32" s="34">
        <v>600000</v>
      </c>
      <c r="K32" s="78"/>
      <c r="L32" s="78"/>
      <c r="M32" s="78"/>
      <c r="N32" s="78"/>
      <c r="O32" s="78"/>
      <c r="P32" s="78"/>
      <c r="Q32" s="78"/>
      <c r="R32" s="11">
        <f>SUM(J32:Q32)</f>
        <v>600000</v>
      </c>
      <c r="S32" s="10"/>
    </row>
    <row r="33" spans="1:19" ht="15.95" customHeight="1" x14ac:dyDescent="0.15">
      <c r="A33" s="4"/>
      <c r="B33" s="4"/>
      <c r="C33" s="8" t="s">
        <v>39</v>
      </c>
      <c r="D33" s="9">
        <v>10</v>
      </c>
      <c r="E33" s="36" t="s">
        <v>15</v>
      </c>
      <c r="F33" s="29" t="s">
        <v>110</v>
      </c>
      <c r="G33" s="11">
        <v>40000</v>
      </c>
      <c r="H33" s="11">
        <v>30000</v>
      </c>
      <c r="I33" s="20">
        <f>D33*H33</f>
        <v>300000</v>
      </c>
      <c r="J33" s="34">
        <v>300000</v>
      </c>
      <c r="K33" s="78"/>
      <c r="L33" s="78"/>
      <c r="M33" s="78"/>
      <c r="N33" s="78"/>
      <c r="O33" s="78"/>
      <c r="P33" s="78"/>
      <c r="Q33" s="78"/>
      <c r="R33" s="11">
        <f>SUM(J33:Q33)</f>
        <v>300000</v>
      </c>
      <c r="S33" s="10"/>
    </row>
    <row r="34" spans="1:19" ht="15.95" customHeight="1" x14ac:dyDescent="0.15">
      <c r="A34" s="4"/>
      <c r="B34" s="4"/>
      <c r="C34" s="8" t="s">
        <v>40</v>
      </c>
      <c r="D34" s="9">
        <v>10</v>
      </c>
      <c r="E34" s="36" t="s">
        <v>15</v>
      </c>
      <c r="F34" s="29" t="s">
        <v>103</v>
      </c>
      <c r="G34" s="11">
        <v>40000</v>
      </c>
      <c r="H34" s="11">
        <v>30000</v>
      </c>
      <c r="I34" s="20">
        <f>D34*H34</f>
        <v>300000</v>
      </c>
      <c r="J34" s="34">
        <v>300000</v>
      </c>
      <c r="K34" s="78"/>
      <c r="L34" s="78"/>
      <c r="M34" s="78"/>
      <c r="N34" s="78"/>
      <c r="O34" s="78"/>
      <c r="P34" s="78"/>
      <c r="Q34" s="78"/>
      <c r="R34" s="11">
        <f>SUM(J34:Q34)</f>
        <v>300000</v>
      </c>
      <c r="S34" s="10"/>
    </row>
    <row r="35" spans="1:19" ht="15.95" customHeight="1" x14ac:dyDescent="0.15">
      <c r="A35" s="4"/>
      <c r="B35" s="5"/>
      <c r="C35" s="93" t="s">
        <v>2</v>
      </c>
      <c r="D35" s="94"/>
      <c r="E35" s="94"/>
      <c r="F35" s="94"/>
      <c r="G35" s="94"/>
      <c r="H35" s="94"/>
      <c r="I35" s="21">
        <f>SUM(I32:I34)</f>
        <v>1200000</v>
      </c>
      <c r="J35" s="35">
        <f t="shared" ref="J35:R35" si="5">SUM(J32:J34)</f>
        <v>1200000</v>
      </c>
      <c r="K35" s="12">
        <f t="shared" si="5"/>
        <v>0</v>
      </c>
      <c r="L35" s="12">
        <f t="shared" si="5"/>
        <v>0</v>
      </c>
      <c r="M35" s="12">
        <f t="shared" si="5"/>
        <v>0</v>
      </c>
      <c r="N35" s="12">
        <f t="shared" si="5"/>
        <v>0</v>
      </c>
      <c r="O35" s="12">
        <f t="shared" si="5"/>
        <v>0</v>
      </c>
      <c r="P35" s="12"/>
      <c r="Q35" s="12"/>
      <c r="R35" s="12">
        <f t="shared" si="5"/>
        <v>1200000</v>
      </c>
      <c r="S35" s="25"/>
    </row>
    <row r="36" spans="1:19" s="7" customFormat="1" ht="26.1" customHeight="1" x14ac:dyDescent="0.15">
      <c r="A36" s="16"/>
      <c r="B36" s="17" t="s">
        <v>28</v>
      </c>
      <c r="C36" s="13" t="s">
        <v>9</v>
      </c>
      <c r="D36" s="13" t="s">
        <v>0</v>
      </c>
      <c r="E36" s="13" t="s">
        <v>1</v>
      </c>
      <c r="F36" s="6" t="s">
        <v>24</v>
      </c>
      <c r="G36" s="6" t="s">
        <v>6</v>
      </c>
      <c r="H36" s="6" t="s">
        <v>7</v>
      </c>
      <c r="I36" s="19" t="s">
        <v>12</v>
      </c>
      <c r="J36" s="33" t="s">
        <v>64</v>
      </c>
      <c r="K36" s="22" t="s">
        <v>65</v>
      </c>
      <c r="L36" s="22" t="s">
        <v>66</v>
      </c>
      <c r="M36" s="22" t="s">
        <v>67</v>
      </c>
      <c r="N36" s="22" t="s">
        <v>68</v>
      </c>
      <c r="O36" s="22" t="s">
        <v>69</v>
      </c>
      <c r="P36" s="22" t="s">
        <v>70</v>
      </c>
      <c r="Q36" s="22" t="s">
        <v>71</v>
      </c>
      <c r="R36" s="23" t="str">
        <f>"合計
（n年度）"</f>
        <v>合計
（n年度）</v>
      </c>
      <c r="S36" s="26" t="s">
        <v>29</v>
      </c>
    </row>
    <row r="37" spans="1:19" ht="15.95" customHeight="1" x14ac:dyDescent="0.15">
      <c r="A37" s="4"/>
      <c r="B37" s="4"/>
      <c r="C37" s="10" t="s">
        <v>105</v>
      </c>
      <c r="D37" s="9">
        <v>20</v>
      </c>
      <c r="E37" s="36" t="s">
        <v>15</v>
      </c>
      <c r="F37" s="29" t="s">
        <v>102</v>
      </c>
      <c r="G37" s="11">
        <v>80000</v>
      </c>
      <c r="H37" s="11">
        <v>70000</v>
      </c>
      <c r="I37" s="20">
        <f>D37*H37</f>
        <v>1400000</v>
      </c>
      <c r="J37" s="34">
        <v>1400000</v>
      </c>
      <c r="K37" s="78"/>
      <c r="L37" s="78"/>
      <c r="M37" s="78"/>
      <c r="N37" s="78"/>
      <c r="O37" s="78"/>
      <c r="P37" s="78"/>
      <c r="Q37" s="78"/>
      <c r="R37" s="11">
        <f>SUM(J37:Q37)</f>
        <v>1400000</v>
      </c>
      <c r="S37" s="10"/>
    </row>
    <row r="38" spans="1:19" ht="15.95" customHeight="1" x14ac:dyDescent="0.15">
      <c r="A38" s="4"/>
      <c r="B38" s="4"/>
      <c r="C38" s="10"/>
      <c r="D38" s="9"/>
      <c r="E38" s="37"/>
      <c r="F38" s="29"/>
      <c r="G38" s="11"/>
      <c r="H38" s="11"/>
      <c r="I38" s="20">
        <f>D38*H38</f>
        <v>0</v>
      </c>
      <c r="J38" s="34"/>
      <c r="K38" s="78"/>
      <c r="L38" s="78"/>
      <c r="M38" s="78"/>
      <c r="N38" s="78"/>
      <c r="O38" s="78"/>
      <c r="P38" s="78"/>
      <c r="Q38" s="78"/>
      <c r="R38" s="11">
        <f>SUM(J38:Q38)</f>
        <v>0</v>
      </c>
      <c r="S38" s="10"/>
    </row>
    <row r="39" spans="1:19" ht="15.95" customHeight="1" x14ac:dyDescent="0.15">
      <c r="A39" s="4"/>
      <c r="B39" s="4"/>
      <c r="C39" s="10"/>
      <c r="D39" s="9"/>
      <c r="E39" s="37"/>
      <c r="F39" s="29"/>
      <c r="G39" s="11"/>
      <c r="H39" s="11"/>
      <c r="I39" s="20">
        <f>D39*H39</f>
        <v>0</v>
      </c>
      <c r="J39" s="34"/>
      <c r="K39" s="78"/>
      <c r="L39" s="78"/>
      <c r="M39" s="78"/>
      <c r="N39" s="78"/>
      <c r="O39" s="78"/>
      <c r="P39" s="78"/>
      <c r="Q39" s="78"/>
      <c r="R39" s="11">
        <f>SUM(J39:Q39)</f>
        <v>0</v>
      </c>
      <c r="S39" s="10"/>
    </row>
    <row r="40" spans="1:19" ht="15.95" customHeight="1" thickBot="1" x14ac:dyDescent="0.2">
      <c r="A40" s="4"/>
      <c r="B40" s="4"/>
      <c r="C40" s="93" t="s">
        <v>2</v>
      </c>
      <c r="D40" s="94"/>
      <c r="E40" s="94"/>
      <c r="F40" s="94"/>
      <c r="G40" s="94"/>
      <c r="H40" s="94"/>
      <c r="I40" s="38">
        <f t="shared" ref="I40:R40" si="6">SUM(I37:I39)</f>
        <v>1400000</v>
      </c>
      <c r="J40" s="39">
        <f t="shared" si="6"/>
        <v>1400000</v>
      </c>
      <c r="K40" s="40">
        <f t="shared" si="6"/>
        <v>0</v>
      </c>
      <c r="L40" s="40">
        <f t="shared" si="6"/>
        <v>0</v>
      </c>
      <c r="M40" s="40">
        <f t="shared" si="6"/>
        <v>0</v>
      </c>
      <c r="N40" s="40">
        <f t="shared" si="6"/>
        <v>0</v>
      </c>
      <c r="O40" s="40">
        <f t="shared" si="6"/>
        <v>0</v>
      </c>
      <c r="P40" s="40">
        <f>SUM(P37:P39)</f>
        <v>0</v>
      </c>
      <c r="Q40" s="40">
        <f>SUM(Q37:Q39)</f>
        <v>0</v>
      </c>
      <c r="R40" s="54">
        <f t="shared" si="6"/>
        <v>1400000</v>
      </c>
      <c r="S40" s="41"/>
    </row>
    <row r="41" spans="1:19" ht="30" customHeight="1" thickBot="1" x14ac:dyDescent="0.2">
      <c r="A41" s="91" t="s">
        <v>30</v>
      </c>
      <c r="B41" s="92"/>
      <c r="C41" s="92"/>
      <c r="D41" s="92"/>
      <c r="E41" s="92"/>
      <c r="F41" s="92"/>
      <c r="G41" s="92"/>
      <c r="H41" s="92"/>
      <c r="I41" s="92"/>
      <c r="J41" s="53">
        <f t="shared" ref="J41:R41" si="7">SUM(J10,J15,J20,J25,J30,J35,J40)</f>
        <v>24400000</v>
      </c>
      <c r="K41" s="56">
        <f t="shared" si="7"/>
        <v>0</v>
      </c>
      <c r="L41" s="56">
        <f t="shared" si="7"/>
        <v>0</v>
      </c>
      <c r="M41" s="56">
        <f t="shared" si="7"/>
        <v>0</v>
      </c>
      <c r="N41" s="56">
        <f t="shared" si="7"/>
        <v>0</v>
      </c>
      <c r="O41" s="56">
        <f t="shared" si="7"/>
        <v>0</v>
      </c>
      <c r="P41" s="56">
        <f>SUM(P10,P15,P20,P25,P30,P35,P40)</f>
        <v>0</v>
      </c>
      <c r="Q41" s="56">
        <f>SUM(Q10,Q15,Q20,Q25,Q30,Q35,Q40)</f>
        <v>0</v>
      </c>
      <c r="R41" s="55">
        <f t="shared" si="7"/>
        <v>24400000</v>
      </c>
      <c r="S41" s="49"/>
    </row>
    <row r="42" spans="1:19" s="7" customFormat="1" ht="26.1" customHeight="1" x14ac:dyDescent="0.15">
      <c r="A42" s="42" t="s">
        <v>97</v>
      </c>
      <c r="B42" s="43" t="s">
        <v>50</v>
      </c>
      <c r="C42" s="44" t="s">
        <v>9</v>
      </c>
      <c r="D42" s="45" t="s">
        <v>11</v>
      </c>
      <c r="E42" s="45" t="s">
        <v>15</v>
      </c>
      <c r="F42" s="46" t="s">
        <v>23</v>
      </c>
      <c r="G42" s="46" t="s">
        <v>20</v>
      </c>
      <c r="H42" s="46" t="s">
        <v>21</v>
      </c>
      <c r="I42" s="47" t="s">
        <v>12</v>
      </c>
      <c r="J42" s="33" t="s">
        <v>64</v>
      </c>
      <c r="K42" s="22" t="s">
        <v>65</v>
      </c>
      <c r="L42" s="22" t="s">
        <v>66</v>
      </c>
      <c r="M42" s="22" t="s">
        <v>67</v>
      </c>
      <c r="N42" s="22" t="s">
        <v>68</v>
      </c>
      <c r="O42" s="22" t="s">
        <v>69</v>
      </c>
      <c r="P42" s="22" t="s">
        <v>70</v>
      </c>
      <c r="Q42" s="22" t="s">
        <v>71</v>
      </c>
      <c r="R42" s="23" t="str">
        <f>"合計
（n～n+7年度）"</f>
        <v>合計
（n～n+7年度）</v>
      </c>
      <c r="S42" s="48" t="s">
        <v>13</v>
      </c>
    </row>
    <row r="43" spans="1:19" ht="15.95" customHeight="1" x14ac:dyDescent="0.15">
      <c r="A43" s="4"/>
      <c r="B43" s="4"/>
      <c r="C43" s="8" t="s">
        <v>41</v>
      </c>
      <c r="D43" s="9">
        <v>60</v>
      </c>
      <c r="E43" s="36" t="s">
        <v>15</v>
      </c>
      <c r="F43" s="29" t="s">
        <v>103</v>
      </c>
      <c r="G43" s="11">
        <v>30000</v>
      </c>
      <c r="H43" s="11">
        <v>25000</v>
      </c>
      <c r="I43" s="20">
        <f>D43*H43</f>
        <v>1500000</v>
      </c>
      <c r="J43" s="34">
        <v>750000</v>
      </c>
      <c r="K43" s="11">
        <v>1500000</v>
      </c>
      <c r="L43" s="11">
        <v>1500000</v>
      </c>
      <c r="M43" s="11">
        <v>1500000</v>
      </c>
      <c r="N43" s="11">
        <v>1500000</v>
      </c>
      <c r="O43" s="11">
        <v>1500000</v>
      </c>
      <c r="P43" s="11">
        <v>1500000</v>
      </c>
      <c r="Q43" s="11">
        <v>1500000</v>
      </c>
      <c r="R43" s="11">
        <f>SUM(J43:Q43)</f>
        <v>11250000</v>
      </c>
      <c r="S43" s="10"/>
    </row>
    <row r="44" spans="1:19" ht="15.95" customHeight="1" x14ac:dyDescent="0.15">
      <c r="A44" s="4"/>
      <c r="B44" s="4"/>
      <c r="C44" s="8" t="s">
        <v>42</v>
      </c>
      <c r="D44" s="9">
        <v>30</v>
      </c>
      <c r="E44" s="36" t="s">
        <v>15</v>
      </c>
      <c r="F44" s="29" t="s">
        <v>103</v>
      </c>
      <c r="G44" s="11">
        <v>40000</v>
      </c>
      <c r="H44" s="11">
        <v>30000</v>
      </c>
      <c r="I44" s="20">
        <f>D44*H44</f>
        <v>900000</v>
      </c>
      <c r="J44" s="34">
        <v>450000</v>
      </c>
      <c r="K44" s="11">
        <v>900000</v>
      </c>
      <c r="L44" s="11">
        <v>900000</v>
      </c>
      <c r="M44" s="11">
        <v>900000</v>
      </c>
      <c r="N44" s="11">
        <v>900000</v>
      </c>
      <c r="O44" s="11">
        <v>900000</v>
      </c>
      <c r="P44" s="11">
        <v>900000</v>
      </c>
      <c r="Q44" s="11">
        <v>900000</v>
      </c>
      <c r="R44" s="11">
        <f>SUM(J44:Q44)</f>
        <v>6750000</v>
      </c>
      <c r="S44" s="10"/>
    </row>
    <row r="45" spans="1:19" ht="15.95" customHeight="1" x14ac:dyDescent="0.15">
      <c r="A45" s="4"/>
      <c r="B45" s="4"/>
      <c r="C45" s="8" t="s">
        <v>43</v>
      </c>
      <c r="D45" s="9">
        <v>60</v>
      </c>
      <c r="E45" s="36" t="s">
        <v>15</v>
      </c>
      <c r="F45" s="29" t="s">
        <v>103</v>
      </c>
      <c r="G45" s="11">
        <v>40000</v>
      </c>
      <c r="H45" s="11">
        <v>30000</v>
      </c>
      <c r="I45" s="20">
        <f>D45*H45</f>
        <v>1800000</v>
      </c>
      <c r="J45" s="34">
        <v>900000</v>
      </c>
      <c r="K45" s="11">
        <v>1800000</v>
      </c>
      <c r="L45" s="11">
        <v>1800000</v>
      </c>
      <c r="M45" s="11">
        <v>1800000</v>
      </c>
      <c r="N45" s="11">
        <v>1800000</v>
      </c>
      <c r="O45" s="11">
        <v>1800000</v>
      </c>
      <c r="P45" s="11">
        <v>1800000</v>
      </c>
      <c r="Q45" s="11">
        <v>1800000</v>
      </c>
      <c r="R45" s="11">
        <f>SUM(J45:Q45)</f>
        <v>13500000</v>
      </c>
      <c r="S45" s="10"/>
    </row>
    <row r="46" spans="1:19" ht="15.95" customHeight="1" x14ac:dyDescent="0.15">
      <c r="A46" s="4"/>
      <c r="B46" s="5"/>
      <c r="C46" s="93" t="s">
        <v>2</v>
      </c>
      <c r="D46" s="94"/>
      <c r="E46" s="94"/>
      <c r="F46" s="94"/>
      <c r="G46" s="94"/>
      <c r="H46" s="94"/>
      <c r="I46" s="21">
        <f>SUM(I43:I45)</f>
        <v>4200000</v>
      </c>
      <c r="J46" s="35">
        <f t="shared" ref="J46:R46" si="8">SUM(J43:J45)</f>
        <v>2100000</v>
      </c>
      <c r="K46" s="12">
        <f t="shared" si="8"/>
        <v>4200000</v>
      </c>
      <c r="L46" s="12">
        <f t="shared" si="8"/>
        <v>4200000</v>
      </c>
      <c r="M46" s="12">
        <f t="shared" si="8"/>
        <v>4200000</v>
      </c>
      <c r="N46" s="12">
        <f t="shared" si="8"/>
        <v>4200000</v>
      </c>
      <c r="O46" s="12">
        <f t="shared" si="8"/>
        <v>4200000</v>
      </c>
      <c r="P46" s="12">
        <f t="shared" si="8"/>
        <v>4200000</v>
      </c>
      <c r="Q46" s="12">
        <f t="shared" si="8"/>
        <v>4200000</v>
      </c>
      <c r="R46" s="12">
        <f t="shared" si="8"/>
        <v>31500000</v>
      </c>
      <c r="S46" s="25"/>
    </row>
    <row r="47" spans="1:19" s="7" customFormat="1" ht="26.1" customHeight="1" x14ac:dyDescent="0.15">
      <c r="A47" s="16"/>
      <c r="B47" s="17" t="s">
        <v>98</v>
      </c>
      <c r="C47" s="13" t="s">
        <v>22</v>
      </c>
      <c r="D47" s="13" t="s">
        <v>0</v>
      </c>
      <c r="E47" s="13" t="s">
        <v>1</v>
      </c>
      <c r="F47" s="27"/>
      <c r="G47" s="6" t="s">
        <v>6</v>
      </c>
      <c r="H47" s="6" t="s">
        <v>7</v>
      </c>
      <c r="I47" s="19" t="s">
        <v>12</v>
      </c>
      <c r="J47" s="33" t="s">
        <v>64</v>
      </c>
      <c r="K47" s="22" t="s">
        <v>65</v>
      </c>
      <c r="L47" s="22" t="s">
        <v>66</v>
      </c>
      <c r="M47" s="22" t="s">
        <v>67</v>
      </c>
      <c r="N47" s="22" t="s">
        <v>68</v>
      </c>
      <c r="O47" s="22" t="s">
        <v>69</v>
      </c>
      <c r="P47" s="22" t="s">
        <v>70</v>
      </c>
      <c r="Q47" s="22" t="s">
        <v>71</v>
      </c>
      <c r="R47" s="23" t="str">
        <f>"合計
（n～n+7年度）"</f>
        <v>合計
（n～n+7年度）</v>
      </c>
      <c r="S47" s="26" t="s">
        <v>115</v>
      </c>
    </row>
    <row r="48" spans="1:19" ht="15.95" customHeight="1" x14ac:dyDescent="0.15">
      <c r="A48" s="4"/>
      <c r="B48" s="4"/>
      <c r="C48" s="10" t="s">
        <v>53</v>
      </c>
      <c r="D48" s="9">
        <v>2</v>
      </c>
      <c r="E48" s="10" t="s">
        <v>44</v>
      </c>
      <c r="F48" s="27"/>
      <c r="G48" s="11">
        <v>1600000</v>
      </c>
      <c r="H48" s="11">
        <v>1280000</v>
      </c>
      <c r="I48" s="20">
        <f t="shared" ref="I48:I58" si="9">D48*H48</f>
        <v>2560000</v>
      </c>
      <c r="J48" s="34">
        <v>2560000</v>
      </c>
      <c r="K48" s="11">
        <v>51200</v>
      </c>
      <c r="L48" s="11">
        <v>51200</v>
      </c>
      <c r="M48" s="11">
        <v>51200</v>
      </c>
      <c r="N48" s="11">
        <v>51200</v>
      </c>
      <c r="O48" s="11">
        <v>51200</v>
      </c>
      <c r="P48" s="11">
        <v>51200</v>
      </c>
      <c r="Q48" s="11">
        <v>51200</v>
      </c>
      <c r="R48" s="11">
        <f t="shared" ref="R48:R58" si="10">SUM(J48:Q48)</f>
        <v>2918400</v>
      </c>
      <c r="S48" s="10"/>
    </row>
    <row r="49" spans="1:19" ht="15.95" customHeight="1" x14ac:dyDescent="0.15">
      <c r="A49" s="4"/>
      <c r="B49" s="4"/>
      <c r="C49" s="10" t="s">
        <v>54</v>
      </c>
      <c r="D49" s="9">
        <v>2</v>
      </c>
      <c r="E49" s="10" t="s">
        <v>44</v>
      </c>
      <c r="F49" s="30"/>
      <c r="G49" s="11">
        <v>1600000</v>
      </c>
      <c r="H49" s="11">
        <v>1280000</v>
      </c>
      <c r="I49" s="20">
        <f t="shared" si="9"/>
        <v>2560000</v>
      </c>
      <c r="J49" s="34">
        <v>2560000</v>
      </c>
      <c r="K49" s="11">
        <v>51200</v>
      </c>
      <c r="L49" s="11">
        <v>51200</v>
      </c>
      <c r="M49" s="11">
        <v>51200</v>
      </c>
      <c r="N49" s="11">
        <v>51200</v>
      </c>
      <c r="O49" s="11">
        <v>51200</v>
      </c>
      <c r="P49" s="11">
        <v>51200</v>
      </c>
      <c r="Q49" s="11">
        <v>51200</v>
      </c>
      <c r="R49" s="11">
        <f t="shared" si="10"/>
        <v>2918400</v>
      </c>
      <c r="S49" s="10"/>
    </row>
    <row r="50" spans="1:19" ht="15.95" customHeight="1" x14ac:dyDescent="0.15">
      <c r="A50" s="4"/>
      <c r="B50" s="4"/>
      <c r="C50" s="10" t="s">
        <v>45</v>
      </c>
      <c r="D50" s="9">
        <v>2</v>
      </c>
      <c r="E50" s="10" t="s">
        <v>44</v>
      </c>
      <c r="F50" s="30"/>
      <c r="G50" s="11">
        <v>3000000</v>
      </c>
      <c r="H50" s="11">
        <v>2400000</v>
      </c>
      <c r="I50" s="20">
        <f t="shared" si="9"/>
        <v>4800000</v>
      </c>
      <c r="J50" s="34">
        <v>4800000</v>
      </c>
      <c r="K50" s="11">
        <v>96000</v>
      </c>
      <c r="L50" s="11">
        <v>96000</v>
      </c>
      <c r="M50" s="11">
        <v>96000</v>
      </c>
      <c r="N50" s="11">
        <v>96000</v>
      </c>
      <c r="O50" s="11">
        <v>96000</v>
      </c>
      <c r="P50" s="11">
        <v>96000</v>
      </c>
      <c r="Q50" s="11">
        <v>96000</v>
      </c>
      <c r="R50" s="11">
        <f t="shared" si="10"/>
        <v>5472000</v>
      </c>
      <c r="S50" s="10"/>
    </row>
    <row r="51" spans="1:19" ht="15.95" customHeight="1" x14ac:dyDescent="0.15">
      <c r="A51" s="4"/>
      <c r="B51" s="4"/>
      <c r="C51" s="10" t="s">
        <v>46</v>
      </c>
      <c r="D51" s="9">
        <v>1</v>
      </c>
      <c r="E51" s="10" t="s">
        <v>44</v>
      </c>
      <c r="F51" s="30"/>
      <c r="G51" s="11">
        <v>3000000</v>
      </c>
      <c r="H51" s="11">
        <v>2400000</v>
      </c>
      <c r="I51" s="20">
        <f t="shared" si="9"/>
        <v>2400000</v>
      </c>
      <c r="J51" s="34">
        <v>2400000</v>
      </c>
      <c r="K51" s="11">
        <v>48000</v>
      </c>
      <c r="L51" s="11">
        <v>48000</v>
      </c>
      <c r="M51" s="11">
        <v>48000</v>
      </c>
      <c r="N51" s="11">
        <v>48000</v>
      </c>
      <c r="O51" s="11">
        <v>2400000</v>
      </c>
      <c r="P51" s="11">
        <v>48000</v>
      </c>
      <c r="Q51" s="11">
        <v>48000</v>
      </c>
      <c r="R51" s="11">
        <f t="shared" si="10"/>
        <v>5088000</v>
      </c>
      <c r="S51" s="10" t="s">
        <v>113</v>
      </c>
    </row>
    <row r="52" spans="1:19" ht="15.95" customHeight="1" x14ac:dyDescent="0.15">
      <c r="A52" s="4"/>
      <c r="B52" s="4"/>
      <c r="C52" s="10" t="s">
        <v>47</v>
      </c>
      <c r="D52" s="9">
        <v>4</v>
      </c>
      <c r="E52" s="10" t="s">
        <v>44</v>
      </c>
      <c r="F52" s="30"/>
      <c r="G52" s="11">
        <v>500000</v>
      </c>
      <c r="H52" s="11">
        <v>400000</v>
      </c>
      <c r="I52" s="20">
        <f t="shared" si="9"/>
        <v>1600000</v>
      </c>
      <c r="J52" s="34">
        <v>1600000</v>
      </c>
      <c r="K52" s="11">
        <v>32000</v>
      </c>
      <c r="L52" s="11">
        <v>32000</v>
      </c>
      <c r="M52" s="11">
        <v>32000</v>
      </c>
      <c r="N52" s="11">
        <v>32000</v>
      </c>
      <c r="O52" s="11">
        <v>32000</v>
      </c>
      <c r="P52" s="11">
        <v>32000</v>
      </c>
      <c r="Q52" s="11">
        <v>32000</v>
      </c>
      <c r="R52" s="11">
        <f t="shared" si="10"/>
        <v>1824000</v>
      </c>
      <c r="S52" s="10"/>
    </row>
    <row r="53" spans="1:19" ht="15.95" customHeight="1" x14ac:dyDescent="0.15">
      <c r="A53" s="4"/>
      <c r="B53" s="4"/>
      <c r="C53" s="10" t="s">
        <v>55</v>
      </c>
      <c r="D53" s="9">
        <v>2</v>
      </c>
      <c r="E53" s="10" t="s">
        <v>48</v>
      </c>
      <c r="F53" s="30"/>
      <c r="G53" s="11">
        <v>1500000</v>
      </c>
      <c r="H53" s="11">
        <v>1200000</v>
      </c>
      <c r="I53" s="20">
        <f t="shared" si="9"/>
        <v>2400000</v>
      </c>
      <c r="J53" s="34">
        <v>2400000</v>
      </c>
      <c r="K53" s="11">
        <v>48000</v>
      </c>
      <c r="L53" s="11">
        <v>48000</v>
      </c>
      <c r="M53" s="11">
        <v>48000</v>
      </c>
      <c r="N53" s="11">
        <v>48000</v>
      </c>
      <c r="O53" s="11">
        <v>48000</v>
      </c>
      <c r="P53" s="11">
        <v>48000</v>
      </c>
      <c r="Q53" s="11">
        <v>48000</v>
      </c>
      <c r="R53" s="11">
        <f t="shared" si="10"/>
        <v>2736000</v>
      </c>
      <c r="S53" s="10"/>
    </row>
    <row r="54" spans="1:19" ht="15.95" customHeight="1" x14ac:dyDescent="0.15">
      <c r="A54" s="4"/>
      <c r="B54" s="4"/>
      <c r="C54" s="10" t="s">
        <v>56</v>
      </c>
      <c r="D54" s="9">
        <v>2</v>
      </c>
      <c r="E54" s="10" t="s">
        <v>48</v>
      </c>
      <c r="F54" s="30"/>
      <c r="G54" s="11">
        <v>2000000</v>
      </c>
      <c r="H54" s="11">
        <v>1600000</v>
      </c>
      <c r="I54" s="20">
        <f t="shared" si="9"/>
        <v>3200000</v>
      </c>
      <c r="J54" s="34">
        <v>3200000</v>
      </c>
      <c r="K54" s="11">
        <v>64000</v>
      </c>
      <c r="L54" s="11">
        <v>64000</v>
      </c>
      <c r="M54" s="11">
        <v>64000</v>
      </c>
      <c r="N54" s="11">
        <v>64000</v>
      </c>
      <c r="O54" s="11">
        <v>64000</v>
      </c>
      <c r="P54" s="11">
        <v>64000</v>
      </c>
      <c r="Q54" s="11">
        <v>64000</v>
      </c>
      <c r="R54" s="11">
        <f t="shared" si="10"/>
        <v>3648000</v>
      </c>
      <c r="S54" s="10"/>
    </row>
    <row r="55" spans="1:19" ht="15.95" customHeight="1" x14ac:dyDescent="0.15">
      <c r="A55" s="4"/>
      <c r="B55" s="4"/>
      <c r="C55" s="10" t="s">
        <v>49</v>
      </c>
      <c r="D55" s="9">
        <v>1</v>
      </c>
      <c r="E55" s="10" t="s">
        <v>48</v>
      </c>
      <c r="F55" s="27"/>
      <c r="G55" s="11">
        <v>1600000</v>
      </c>
      <c r="H55" s="11">
        <v>1280000</v>
      </c>
      <c r="I55" s="20">
        <f t="shared" si="9"/>
        <v>1280000</v>
      </c>
      <c r="J55" s="34">
        <v>1280000</v>
      </c>
      <c r="K55" s="11">
        <v>25600</v>
      </c>
      <c r="L55" s="11">
        <v>25600</v>
      </c>
      <c r="M55" s="11">
        <v>25600</v>
      </c>
      <c r="N55" s="11">
        <v>25600</v>
      </c>
      <c r="O55" s="11">
        <v>25600</v>
      </c>
      <c r="P55" s="11">
        <v>25600</v>
      </c>
      <c r="Q55" s="11">
        <v>25600</v>
      </c>
      <c r="R55" s="11">
        <f t="shared" si="10"/>
        <v>1459200</v>
      </c>
      <c r="S55" s="10"/>
    </row>
    <row r="56" spans="1:19" ht="15.95" customHeight="1" x14ac:dyDescent="0.15">
      <c r="A56" s="4"/>
      <c r="B56" s="4"/>
      <c r="C56" s="10" t="s">
        <v>57</v>
      </c>
      <c r="D56" s="9">
        <v>1</v>
      </c>
      <c r="E56" s="10" t="s">
        <v>48</v>
      </c>
      <c r="F56" s="30"/>
      <c r="G56" s="11">
        <v>8000000</v>
      </c>
      <c r="H56" s="11">
        <v>6400000</v>
      </c>
      <c r="I56" s="20">
        <f t="shared" si="9"/>
        <v>6400000</v>
      </c>
      <c r="J56" s="34">
        <v>6400000</v>
      </c>
      <c r="K56" s="11">
        <v>128000</v>
      </c>
      <c r="L56" s="11">
        <v>128000</v>
      </c>
      <c r="M56" s="11">
        <v>128000</v>
      </c>
      <c r="N56" s="11">
        <v>128000</v>
      </c>
      <c r="O56" s="11">
        <v>128000</v>
      </c>
      <c r="P56" s="11">
        <v>128000</v>
      </c>
      <c r="Q56" s="11">
        <v>128000</v>
      </c>
      <c r="R56" s="11">
        <f t="shared" si="10"/>
        <v>7296000</v>
      </c>
      <c r="S56" s="10"/>
    </row>
    <row r="57" spans="1:19" ht="15.95" customHeight="1" x14ac:dyDescent="0.15">
      <c r="A57" s="4"/>
      <c r="B57" s="4"/>
      <c r="C57" s="10"/>
      <c r="D57" s="9"/>
      <c r="E57" s="37"/>
      <c r="F57" s="30"/>
      <c r="G57" s="11"/>
      <c r="H57" s="11"/>
      <c r="I57" s="20">
        <f t="shared" si="9"/>
        <v>0</v>
      </c>
      <c r="J57" s="34"/>
      <c r="K57" s="11"/>
      <c r="L57" s="11"/>
      <c r="M57" s="11"/>
      <c r="N57" s="11"/>
      <c r="O57" s="11"/>
      <c r="P57" s="11"/>
      <c r="Q57" s="11"/>
      <c r="R57" s="11">
        <f t="shared" si="10"/>
        <v>0</v>
      </c>
      <c r="S57" s="10"/>
    </row>
    <row r="58" spans="1:19" ht="15.95" customHeight="1" x14ac:dyDescent="0.15">
      <c r="A58" s="4"/>
      <c r="B58" s="4"/>
      <c r="C58" s="10"/>
      <c r="D58" s="9"/>
      <c r="E58" s="37"/>
      <c r="F58" s="30"/>
      <c r="G58" s="11"/>
      <c r="H58" s="11"/>
      <c r="I58" s="20">
        <f t="shared" si="9"/>
        <v>0</v>
      </c>
      <c r="J58" s="34"/>
      <c r="K58" s="11"/>
      <c r="L58" s="11"/>
      <c r="M58" s="11"/>
      <c r="N58" s="11"/>
      <c r="O58" s="11"/>
      <c r="P58" s="11"/>
      <c r="Q58" s="11"/>
      <c r="R58" s="11">
        <f t="shared" si="10"/>
        <v>0</v>
      </c>
      <c r="S58" s="10"/>
    </row>
    <row r="59" spans="1:19" ht="15.95" customHeight="1" x14ac:dyDescent="0.15">
      <c r="A59" s="4"/>
      <c r="B59" s="5"/>
      <c r="C59" s="93" t="s">
        <v>2</v>
      </c>
      <c r="D59" s="94"/>
      <c r="E59" s="94"/>
      <c r="F59" s="94"/>
      <c r="G59" s="94"/>
      <c r="H59" s="94"/>
      <c r="I59" s="21">
        <f t="shared" ref="I59:R59" si="11">SUM(I48:I58)</f>
        <v>27200000</v>
      </c>
      <c r="J59" s="35">
        <f t="shared" si="11"/>
        <v>27200000</v>
      </c>
      <c r="K59" s="12">
        <f t="shared" si="11"/>
        <v>544000</v>
      </c>
      <c r="L59" s="12">
        <f t="shared" si="11"/>
        <v>544000</v>
      </c>
      <c r="M59" s="12">
        <f t="shared" si="11"/>
        <v>544000</v>
      </c>
      <c r="N59" s="12">
        <f t="shared" si="11"/>
        <v>544000</v>
      </c>
      <c r="O59" s="12">
        <f t="shared" si="11"/>
        <v>2896000</v>
      </c>
      <c r="P59" s="12">
        <f t="shared" si="11"/>
        <v>544000</v>
      </c>
      <c r="Q59" s="12">
        <f t="shared" si="11"/>
        <v>544000</v>
      </c>
      <c r="R59" s="12">
        <f t="shared" si="11"/>
        <v>33360000</v>
      </c>
      <c r="S59" s="25"/>
    </row>
    <row r="60" spans="1:19" s="7" customFormat="1" ht="26.1" customHeight="1" x14ac:dyDescent="0.15">
      <c r="A60" s="4"/>
      <c r="B60" s="17" t="s">
        <v>28</v>
      </c>
      <c r="C60" s="13" t="s">
        <v>9</v>
      </c>
      <c r="D60" s="18" t="s">
        <v>11</v>
      </c>
      <c r="E60" s="18" t="s">
        <v>15</v>
      </c>
      <c r="F60" s="6" t="s">
        <v>23</v>
      </c>
      <c r="G60" s="6" t="s">
        <v>20</v>
      </c>
      <c r="H60" s="6" t="s">
        <v>21</v>
      </c>
      <c r="I60" s="19" t="s">
        <v>12</v>
      </c>
      <c r="J60" s="33" t="s">
        <v>64</v>
      </c>
      <c r="K60" s="22" t="s">
        <v>65</v>
      </c>
      <c r="L60" s="22" t="s">
        <v>66</v>
      </c>
      <c r="M60" s="22" t="s">
        <v>67</v>
      </c>
      <c r="N60" s="22" t="s">
        <v>68</v>
      </c>
      <c r="O60" s="22" t="s">
        <v>69</v>
      </c>
      <c r="P60" s="22" t="s">
        <v>70</v>
      </c>
      <c r="Q60" s="22" t="s">
        <v>71</v>
      </c>
      <c r="R60" s="23" t="str">
        <f>"合計
（n～n+7年度）"</f>
        <v>合計
（n～n+7年度）</v>
      </c>
      <c r="S60" s="24" t="s">
        <v>13</v>
      </c>
    </row>
    <row r="61" spans="1:19" ht="15.95" customHeight="1" x14ac:dyDescent="0.15">
      <c r="A61" s="4"/>
      <c r="B61" s="4"/>
      <c r="C61" s="8" t="s">
        <v>58</v>
      </c>
      <c r="D61" s="9">
        <v>50</v>
      </c>
      <c r="E61" s="36" t="s">
        <v>15</v>
      </c>
      <c r="F61" s="29" t="s">
        <v>104</v>
      </c>
      <c r="G61" s="11">
        <v>50000</v>
      </c>
      <c r="H61" s="11">
        <v>40000</v>
      </c>
      <c r="I61" s="20">
        <f>D61*H61</f>
        <v>2000000</v>
      </c>
      <c r="J61" s="34"/>
      <c r="K61" s="11"/>
      <c r="L61" s="11"/>
      <c r="M61" s="11">
        <v>2000000</v>
      </c>
      <c r="N61" s="11"/>
      <c r="O61" s="11"/>
      <c r="P61" s="11"/>
      <c r="Q61" s="11"/>
      <c r="R61" s="11">
        <f>SUM(J61:Q61)</f>
        <v>2000000</v>
      </c>
      <c r="S61" s="10"/>
    </row>
    <row r="62" spans="1:19" ht="15.95" customHeight="1" x14ac:dyDescent="0.15">
      <c r="A62" s="4"/>
      <c r="B62" s="4"/>
      <c r="C62" s="8"/>
      <c r="D62" s="9"/>
      <c r="E62" s="36" t="s">
        <v>15</v>
      </c>
      <c r="F62" s="29"/>
      <c r="G62" s="11"/>
      <c r="H62" s="11"/>
      <c r="I62" s="20">
        <f>D62*H62</f>
        <v>0</v>
      </c>
      <c r="J62" s="34"/>
      <c r="K62" s="11"/>
      <c r="L62" s="11"/>
      <c r="M62" s="11"/>
      <c r="N62" s="11"/>
      <c r="O62" s="11"/>
      <c r="P62" s="11"/>
      <c r="Q62" s="11"/>
      <c r="R62" s="11">
        <f>SUM(J62:Q62)</f>
        <v>0</v>
      </c>
      <c r="S62" s="10"/>
    </row>
    <row r="63" spans="1:19" ht="15.95" customHeight="1" x14ac:dyDescent="0.15">
      <c r="A63" s="4"/>
      <c r="B63" s="4"/>
      <c r="C63" s="8"/>
      <c r="D63" s="9"/>
      <c r="E63" s="36" t="s">
        <v>15</v>
      </c>
      <c r="F63" s="29"/>
      <c r="G63" s="11"/>
      <c r="H63" s="11"/>
      <c r="I63" s="20">
        <f>D63*H63</f>
        <v>0</v>
      </c>
      <c r="J63" s="34"/>
      <c r="K63" s="11"/>
      <c r="L63" s="11"/>
      <c r="M63" s="11"/>
      <c r="N63" s="11"/>
      <c r="O63" s="11"/>
      <c r="P63" s="11"/>
      <c r="Q63" s="11"/>
      <c r="R63" s="11">
        <f>SUM(J63:Q63)</f>
        <v>0</v>
      </c>
      <c r="S63" s="10"/>
    </row>
    <row r="64" spans="1:19" ht="15.95" customHeight="1" thickBot="1" x14ac:dyDescent="0.2">
      <c r="A64" s="5"/>
      <c r="B64" s="5"/>
      <c r="C64" s="93" t="s">
        <v>2</v>
      </c>
      <c r="D64" s="94"/>
      <c r="E64" s="94"/>
      <c r="F64" s="94"/>
      <c r="G64" s="94"/>
      <c r="H64" s="94"/>
      <c r="I64" s="21">
        <f>SUM(I61:I63)</f>
        <v>2000000</v>
      </c>
      <c r="J64" s="35">
        <f t="shared" ref="J64:R64" si="12">SUM(J61:J63)</f>
        <v>0</v>
      </c>
      <c r="K64" s="12">
        <f t="shared" si="12"/>
        <v>0</v>
      </c>
      <c r="L64" s="12">
        <f t="shared" si="12"/>
        <v>0</v>
      </c>
      <c r="M64" s="12">
        <f t="shared" si="12"/>
        <v>2000000</v>
      </c>
      <c r="N64" s="12">
        <f t="shared" si="12"/>
        <v>0</v>
      </c>
      <c r="O64" s="12">
        <f t="shared" si="12"/>
        <v>0</v>
      </c>
      <c r="P64" s="12">
        <f>SUM(P61:P63)</f>
        <v>0</v>
      </c>
      <c r="Q64" s="12">
        <f>SUM(Q61:Q63)</f>
        <v>0</v>
      </c>
      <c r="R64" s="12">
        <f t="shared" si="12"/>
        <v>2000000</v>
      </c>
      <c r="S64" s="25"/>
    </row>
    <row r="65" spans="1:19" ht="30" customHeight="1" thickBot="1" x14ac:dyDescent="0.2">
      <c r="A65" s="91" t="s">
        <v>101</v>
      </c>
      <c r="B65" s="92"/>
      <c r="C65" s="92"/>
      <c r="D65" s="92"/>
      <c r="E65" s="92"/>
      <c r="F65" s="92"/>
      <c r="G65" s="92"/>
      <c r="H65" s="92"/>
      <c r="I65" s="92"/>
      <c r="J65" s="53">
        <f>SUM(J46,J59,J64)</f>
        <v>29300000</v>
      </c>
      <c r="K65" s="56">
        <f t="shared" ref="K65:R65" si="13">SUM(K46,K59,K64)</f>
        <v>4744000</v>
      </c>
      <c r="L65" s="56">
        <f t="shared" si="13"/>
        <v>4744000</v>
      </c>
      <c r="M65" s="56">
        <f t="shared" si="13"/>
        <v>6744000</v>
      </c>
      <c r="N65" s="56">
        <f t="shared" si="13"/>
        <v>4744000</v>
      </c>
      <c r="O65" s="56">
        <f t="shared" si="13"/>
        <v>7096000</v>
      </c>
      <c r="P65" s="56">
        <f>SUM(P46,P59,P64)</f>
        <v>4744000</v>
      </c>
      <c r="Q65" s="56">
        <f>SUM(Q46,Q59,Q64)</f>
        <v>4744000</v>
      </c>
      <c r="R65" s="56">
        <f t="shared" si="13"/>
        <v>66860000</v>
      </c>
      <c r="S65" s="49"/>
    </row>
    <row r="66" spans="1:19" ht="12.75" thickBot="1" x14ac:dyDescent="0.2">
      <c r="A66" s="7"/>
      <c r="B66" s="7"/>
      <c r="C66" s="7"/>
      <c r="D66" s="7"/>
      <c r="E66" s="31"/>
      <c r="F66" s="3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30" customHeight="1" thickBot="1" x14ac:dyDescent="0.2">
      <c r="A67" s="7"/>
      <c r="B67" s="7"/>
      <c r="C67" s="7"/>
      <c r="D67" s="7"/>
      <c r="E67" s="31"/>
      <c r="F67" s="31"/>
      <c r="G67" s="7"/>
      <c r="H67" s="7"/>
      <c r="I67" s="7"/>
      <c r="J67" s="50" t="s">
        <v>64</v>
      </c>
      <c r="K67" s="51" t="s">
        <v>65</v>
      </c>
      <c r="L67" s="51" t="s">
        <v>66</v>
      </c>
      <c r="M67" s="51" t="s">
        <v>67</v>
      </c>
      <c r="N67" s="51" t="s">
        <v>68</v>
      </c>
      <c r="O67" s="51" t="s">
        <v>69</v>
      </c>
      <c r="P67" s="67" t="s">
        <v>70</v>
      </c>
      <c r="Q67" s="67" t="s">
        <v>71</v>
      </c>
      <c r="R67" s="52" t="s">
        <v>72</v>
      </c>
      <c r="S67" s="7"/>
    </row>
    <row r="68" spans="1:19" ht="30" customHeight="1" x14ac:dyDescent="0.15">
      <c r="A68" s="7"/>
      <c r="B68" s="7"/>
      <c r="C68" s="7"/>
      <c r="D68" s="7"/>
      <c r="E68" s="31"/>
      <c r="F68" s="31"/>
      <c r="G68" s="7"/>
      <c r="H68" s="85" t="s">
        <v>3</v>
      </c>
      <c r="I68" s="86"/>
      <c r="J68" s="68">
        <f t="shared" ref="J68:R68" si="14">SUMIF($C6:$C64,"合計",J6:J64)</f>
        <v>53700000</v>
      </c>
      <c r="K68" s="69">
        <f t="shared" si="14"/>
        <v>4744000</v>
      </c>
      <c r="L68" s="69">
        <f t="shared" si="14"/>
        <v>4744000</v>
      </c>
      <c r="M68" s="69">
        <f t="shared" si="14"/>
        <v>6744000</v>
      </c>
      <c r="N68" s="69">
        <f t="shared" si="14"/>
        <v>4744000</v>
      </c>
      <c r="O68" s="69">
        <f t="shared" si="14"/>
        <v>7096000</v>
      </c>
      <c r="P68" s="69">
        <f>SUMIF($C6:$C64,"合計",P6:P64)</f>
        <v>4744000</v>
      </c>
      <c r="Q68" s="69">
        <f>SUMIF($C6:$C64,"合計",Q6:Q64)</f>
        <v>4744000</v>
      </c>
      <c r="R68" s="70">
        <f t="shared" si="14"/>
        <v>91260000</v>
      </c>
      <c r="S68" s="14"/>
    </row>
    <row r="69" spans="1:19" ht="30" customHeight="1" x14ac:dyDescent="0.15">
      <c r="A69" s="7"/>
      <c r="B69" s="7"/>
      <c r="C69" s="7"/>
      <c r="D69" s="7"/>
      <c r="E69" s="31"/>
      <c r="F69" s="31"/>
      <c r="G69" s="7"/>
      <c r="H69" s="87" t="s">
        <v>4</v>
      </c>
      <c r="I69" s="88"/>
      <c r="J69" s="71">
        <f t="shared" ref="J69:Q69" si="15">ROUNDDOWN(J68*0.1,0)</f>
        <v>5370000</v>
      </c>
      <c r="K69" s="72">
        <f t="shared" si="15"/>
        <v>474400</v>
      </c>
      <c r="L69" s="72">
        <f t="shared" si="15"/>
        <v>474400</v>
      </c>
      <c r="M69" s="72">
        <f t="shared" si="15"/>
        <v>674400</v>
      </c>
      <c r="N69" s="72">
        <f t="shared" si="15"/>
        <v>474400</v>
      </c>
      <c r="O69" s="72">
        <f t="shared" si="15"/>
        <v>709600</v>
      </c>
      <c r="P69" s="72">
        <f t="shared" si="15"/>
        <v>474400</v>
      </c>
      <c r="Q69" s="72">
        <f t="shared" si="15"/>
        <v>474400</v>
      </c>
      <c r="R69" s="73">
        <f>SUM(J69:Q69)</f>
        <v>9126000</v>
      </c>
      <c r="S69" s="14"/>
    </row>
    <row r="70" spans="1:19" ht="30" customHeight="1" thickBot="1" x14ac:dyDescent="0.2">
      <c r="A70" s="7"/>
      <c r="B70" s="7"/>
      <c r="C70" s="7"/>
      <c r="D70" s="7"/>
      <c r="E70" s="31"/>
      <c r="F70" s="31"/>
      <c r="G70" s="7"/>
      <c r="H70" s="89" t="s">
        <v>5</v>
      </c>
      <c r="I70" s="90"/>
      <c r="J70" s="74">
        <f t="shared" ref="J70:R70" si="16">SUM(J68:J69)</f>
        <v>59070000</v>
      </c>
      <c r="K70" s="75">
        <f t="shared" si="16"/>
        <v>5218400</v>
      </c>
      <c r="L70" s="75">
        <f t="shared" si="16"/>
        <v>5218400</v>
      </c>
      <c r="M70" s="75">
        <f t="shared" si="16"/>
        <v>7418400</v>
      </c>
      <c r="N70" s="75">
        <f t="shared" si="16"/>
        <v>5218400</v>
      </c>
      <c r="O70" s="75">
        <f t="shared" si="16"/>
        <v>7805600</v>
      </c>
      <c r="P70" s="75">
        <f>SUM(P68:P69)</f>
        <v>5218400</v>
      </c>
      <c r="Q70" s="75">
        <f>SUM(Q68:Q69)</f>
        <v>5218400</v>
      </c>
      <c r="R70" s="76">
        <f t="shared" si="16"/>
        <v>100386000</v>
      </c>
      <c r="S70" s="14"/>
    </row>
    <row r="87" spans="6:6" x14ac:dyDescent="0.15">
      <c r="F87" s="83" t="s">
        <v>23</v>
      </c>
    </row>
    <row r="88" spans="6:6" x14ac:dyDescent="0.15">
      <c r="F88" s="83" t="s">
        <v>108</v>
      </c>
    </row>
    <row r="89" spans="6:6" x14ac:dyDescent="0.15">
      <c r="F89" s="83" t="s">
        <v>109</v>
      </c>
    </row>
    <row r="90" spans="6:6" x14ac:dyDescent="0.15">
      <c r="F90" s="83" t="s">
        <v>111</v>
      </c>
    </row>
    <row r="91" spans="6:6" x14ac:dyDescent="0.15">
      <c r="F91" s="83" t="s">
        <v>112</v>
      </c>
    </row>
  </sheetData>
  <mergeCells count="17">
    <mergeCell ref="H70:I70"/>
    <mergeCell ref="C35:H35"/>
    <mergeCell ref="C10:H10"/>
    <mergeCell ref="C15:H15"/>
    <mergeCell ref="C20:H20"/>
    <mergeCell ref="C25:H25"/>
    <mergeCell ref="C30:H30"/>
    <mergeCell ref="C40:H40"/>
    <mergeCell ref="A41:I41"/>
    <mergeCell ref="C46:H46"/>
    <mergeCell ref="C59:H59"/>
    <mergeCell ref="C64:H64"/>
    <mergeCell ref="A65:I65"/>
    <mergeCell ref="O3:Q3"/>
    <mergeCell ref="E4:F4"/>
    <mergeCell ref="H68:I68"/>
    <mergeCell ref="H69:I69"/>
  </mergeCells>
  <phoneticPr fontId="2"/>
  <dataValidations count="1">
    <dataValidation type="list" allowBlank="1" showInputMessage="1" showErrorMessage="1" sqref="F12:F14 F6:F9 F61 F17:F19 F22:F24 F27:F29 F37:F39 F43:F45 F32:F34" xr:uid="{D9FE4748-9F21-4932-859B-A09B2481A81B}">
      <formula1>$F$88:$F$91</formula1>
    </dataValidation>
  </dataValidations>
  <pageMargins left="0.59055118110236227" right="0.59055118110236227" top="0.59055118110236227" bottom="0.59055118110236227" header="0.59055118110236227" footer="0.35433070866141736"/>
  <pageSetup paperSize="8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見積書様式</vt:lpstr>
      <vt:lpstr>記入例</vt:lpstr>
      <vt:lpstr>記入例!Print_Area</vt:lpstr>
      <vt:lpstr>見積書様式!Print_Area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仲谷 彰訓</dc:creator>
  <cp:lastModifiedBy>system1</cp:lastModifiedBy>
  <cp:lastPrinted>2024-02-02T02:01:15Z</cp:lastPrinted>
  <dcterms:created xsi:type="dcterms:W3CDTF">2006-08-30T05:37:59Z</dcterms:created>
  <dcterms:modified xsi:type="dcterms:W3CDTF">2024-02-02T02:21:15Z</dcterms:modified>
</cp:coreProperties>
</file>